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LMAS RAYANEH\Desktop\"/>
    </mc:Choice>
  </mc:AlternateContent>
  <xr:revisionPtr revIDLastSave="0" documentId="13_ncr:1_{75AEEE8F-13C9-47C2-A906-C7FDC46FFDE1}" xr6:coauthVersionLast="47" xr6:coauthVersionMax="47" xr10:uidLastSave="{00000000-0000-0000-0000-000000000000}"/>
  <bookViews>
    <workbookView xWindow="-110" yWindow="-110" windowWidth="25820" windowHeight="13900" tabRatio="927" xr2:uid="{00000000-000D-0000-FFFF-FFFF00000000}"/>
  </bookViews>
  <sheets>
    <sheet name="Olivine Lz-HZ-Du" sheetId="25" r:id="rId1"/>
    <sheet name="ClinPxLZ-HZ" sheetId="26" r:id="rId2"/>
    <sheet name="Cr-Spinel Lz-HZ-Du" sheetId="29" r:id="rId3"/>
    <sheet name="OrthopxLZ-HZ" sheetId="27" r:id="rId4"/>
    <sheet name="Major and Trace" sheetId="28" r:id="rId5"/>
  </sheets>
  <definedNames>
    <definedName name="_xlnm._FilterDatabase" localSheetId="2" hidden="1">'Cr-Spinel Lz-HZ-Du'!$A$27:$AH$46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73" i="29" l="1"/>
  <c r="AK173" i="29"/>
  <c r="AJ174" i="29"/>
  <c r="AK174" i="29"/>
  <c r="AJ175" i="29"/>
  <c r="AK175" i="29"/>
  <c r="AJ176" i="29"/>
  <c r="AK176" i="29"/>
  <c r="AJ177" i="29"/>
  <c r="AK177" i="29"/>
  <c r="AJ178" i="29"/>
  <c r="AK178" i="29"/>
  <c r="AJ179" i="29"/>
  <c r="AK179" i="29"/>
  <c r="AJ180" i="29"/>
  <c r="AK180" i="29"/>
  <c r="AJ181" i="29"/>
  <c r="AK181" i="29"/>
  <c r="AJ182" i="29"/>
  <c r="AK182" i="29"/>
  <c r="AJ183" i="29"/>
  <c r="AK183" i="29"/>
  <c r="AJ184" i="29"/>
  <c r="AK184" i="29"/>
  <c r="AJ185" i="29"/>
  <c r="AK185" i="29"/>
  <c r="AJ186" i="29"/>
  <c r="AK186" i="29"/>
  <c r="AJ187" i="29"/>
  <c r="AK187" i="29"/>
  <c r="AJ188" i="29"/>
  <c r="AK188" i="29"/>
  <c r="AJ191" i="29"/>
  <c r="AK191" i="29"/>
  <c r="AJ192" i="29"/>
  <c r="AK192" i="29"/>
  <c r="AJ193" i="29"/>
  <c r="AK193" i="29"/>
  <c r="AJ194" i="29"/>
  <c r="AK194" i="29"/>
  <c r="AJ195" i="29"/>
  <c r="AK195" i="29"/>
  <c r="AJ196" i="29"/>
  <c r="AK196" i="29"/>
  <c r="AJ197" i="29"/>
  <c r="AK197" i="29"/>
  <c r="AJ198" i="29"/>
  <c r="AK198" i="29"/>
  <c r="AJ199" i="29"/>
  <c r="AK199" i="29"/>
  <c r="AJ200" i="29"/>
  <c r="AK200" i="29"/>
  <c r="AJ201" i="29"/>
  <c r="AK201" i="29"/>
  <c r="AJ202" i="29"/>
  <c r="AK202" i="29"/>
  <c r="AJ203" i="29"/>
  <c r="AK203" i="29"/>
  <c r="AJ204" i="29"/>
  <c r="AK204" i="29"/>
  <c r="AJ205" i="29"/>
  <c r="AK205" i="29"/>
  <c r="AJ206" i="29"/>
  <c r="AK206" i="29"/>
  <c r="AJ207" i="29"/>
  <c r="AK207" i="29"/>
  <c r="AJ169" i="29"/>
  <c r="AH169" i="29"/>
  <c r="AI169" i="29" s="1"/>
  <c r="AG169" i="29"/>
  <c r="AF169" i="29"/>
  <c r="AJ168" i="29"/>
  <c r="AH168" i="29"/>
  <c r="AI168" i="29" s="1"/>
  <c r="AG168" i="29"/>
  <c r="AF168" i="29"/>
  <c r="AJ167" i="29"/>
  <c r="AH167" i="29"/>
  <c r="AI167" i="29" s="1"/>
  <c r="AG167" i="29"/>
  <c r="AF167" i="29"/>
  <c r="AJ166" i="29"/>
  <c r="AH166" i="29"/>
  <c r="AI166" i="29" s="1"/>
  <c r="AG166" i="29"/>
  <c r="AF166" i="29"/>
  <c r="AJ165" i="29"/>
  <c r="AH165" i="29"/>
  <c r="AI165" i="29" s="1"/>
  <c r="AG165" i="29"/>
  <c r="AF165" i="29"/>
  <c r="AJ164" i="29"/>
  <c r="AH164" i="29"/>
  <c r="AI164" i="29" s="1"/>
  <c r="AG164" i="29"/>
  <c r="AF164" i="29"/>
  <c r="AJ163" i="29"/>
  <c r="AH163" i="29"/>
  <c r="AI163" i="29" s="1"/>
  <c r="AG163" i="29"/>
  <c r="AF163" i="29"/>
  <c r="AJ162" i="29"/>
  <c r="AH162" i="29"/>
  <c r="AI162" i="29" s="1"/>
  <c r="AG162" i="29"/>
  <c r="AF162" i="29"/>
  <c r="AJ161" i="29"/>
  <c r="AH161" i="29"/>
  <c r="AI161" i="29" s="1"/>
  <c r="AG161" i="29"/>
  <c r="AF161" i="29"/>
  <c r="AJ160" i="29"/>
  <c r="AH160" i="29"/>
  <c r="AI160" i="29" s="1"/>
  <c r="AG160" i="29"/>
  <c r="AF160" i="29"/>
  <c r="AJ159" i="29"/>
  <c r="AH159" i="29"/>
  <c r="AI159" i="29" s="1"/>
  <c r="AG159" i="29"/>
  <c r="AF159" i="29"/>
  <c r="AJ158" i="29"/>
  <c r="AH158" i="29"/>
  <c r="AI158" i="29" s="1"/>
  <c r="AG158" i="29"/>
  <c r="AF158" i="29"/>
  <c r="AJ157" i="29"/>
  <c r="AH157" i="29"/>
  <c r="AI157" i="29" s="1"/>
  <c r="AG157" i="29"/>
  <c r="AF157" i="29"/>
  <c r="AJ156" i="29"/>
  <c r="AH156" i="29"/>
  <c r="AI156" i="29" s="1"/>
  <c r="AG156" i="29"/>
  <c r="AF156" i="29"/>
  <c r="AJ155" i="29"/>
  <c r="AH155" i="29"/>
  <c r="AI155" i="29" s="1"/>
  <c r="AG155" i="29"/>
  <c r="AF155" i="29"/>
  <c r="AJ154" i="29"/>
  <c r="AH154" i="29"/>
  <c r="AI154" i="29" s="1"/>
  <c r="AG154" i="29"/>
  <c r="AF154" i="29"/>
  <c r="AJ153" i="29"/>
  <c r="AH153" i="29"/>
  <c r="AI153" i="29" s="1"/>
  <c r="AG153" i="29"/>
  <c r="AF153" i="29"/>
  <c r="AJ152" i="29"/>
  <c r="AH152" i="29"/>
  <c r="AI152" i="29" s="1"/>
  <c r="AG152" i="29"/>
  <c r="AF152" i="29"/>
  <c r="AJ151" i="29"/>
  <c r="AH151" i="29"/>
  <c r="AI151" i="29" s="1"/>
  <c r="AG151" i="29"/>
  <c r="AF151" i="29"/>
  <c r="AJ150" i="29"/>
  <c r="AH150" i="29"/>
  <c r="AI150" i="29" s="1"/>
  <c r="AG150" i="29"/>
  <c r="AF150" i="29"/>
  <c r="AJ149" i="29"/>
  <c r="AH149" i="29"/>
  <c r="AI149" i="29" s="1"/>
  <c r="AG149" i="29"/>
  <c r="AF149" i="29"/>
  <c r="AJ148" i="29"/>
  <c r="AH148" i="29"/>
  <c r="AI148" i="29" s="1"/>
  <c r="AG148" i="29"/>
  <c r="AF148" i="29"/>
  <c r="AJ147" i="29"/>
  <c r="AH147" i="29"/>
  <c r="AI147" i="29" s="1"/>
  <c r="AG147" i="29"/>
  <c r="AF147" i="29"/>
  <c r="AJ146" i="29"/>
  <c r="AH146" i="29"/>
  <c r="AI146" i="29" s="1"/>
  <c r="AG146" i="29"/>
  <c r="AF146" i="29"/>
  <c r="AJ145" i="29"/>
  <c r="AH145" i="29"/>
  <c r="AI145" i="29" s="1"/>
  <c r="AG145" i="29"/>
  <c r="AF145" i="29"/>
  <c r="AJ144" i="29"/>
  <c r="AH144" i="29"/>
  <c r="AI144" i="29" s="1"/>
  <c r="AG144" i="29"/>
  <c r="AF144" i="29"/>
  <c r="AJ143" i="29"/>
  <c r="AH143" i="29"/>
  <c r="AI143" i="29" s="1"/>
  <c r="AG143" i="29"/>
  <c r="AF143" i="29"/>
  <c r="AJ142" i="29"/>
  <c r="AH142" i="29"/>
  <c r="AI142" i="29" s="1"/>
  <c r="AG142" i="29"/>
  <c r="AF142" i="29"/>
  <c r="AJ141" i="29"/>
  <c r="AH141" i="29"/>
  <c r="AI141" i="29" s="1"/>
  <c r="AG141" i="29"/>
  <c r="AF141" i="29"/>
  <c r="AJ140" i="29"/>
  <c r="AH140" i="29"/>
  <c r="AI140" i="29" s="1"/>
  <c r="AG140" i="29"/>
  <c r="AF140" i="29"/>
  <c r="AJ139" i="29"/>
  <c r="AH139" i="29"/>
  <c r="AI139" i="29" s="1"/>
  <c r="AG139" i="29"/>
  <c r="AF139" i="29"/>
  <c r="AJ138" i="29"/>
  <c r="AH138" i="29"/>
  <c r="AI138" i="29" s="1"/>
  <c r="AG138" i="29"/>
  <c r="AF138" i="29"/>
  <c r="AJ137" i="29"/>
  <c r="AH137" i="29"/>
  <c r="AI137" i="29" s="1"/>
  <c r="AG137" i="29"/>
  <c r="AF137" i="29"/>
  <c r="AJ136" i="29"/>
  <c r="AH136" i="29"/>
  <c r="AI136" i="29" s="1"/>
  <c r="AG136" i="29"/>
  <c r="AF136" i="29"/>
  <c r="AJ135" i="29"/>
  <c r="AH135" i="29"/>
  <c r="AI135" i="29" s="1"/>
  <c r="AG135" i="29"/>
  <c r="AF135" i="29"/>
  <c r="AJ134" i="29"/>
  <c r="AH134" i="29"/>
  <c r="AI134" i="29" s="1"/>
  <c r="AG134" i="29"/>
  <c r="AF134" i="29"/>
  <c r="AJ133" i="29"/>
  <c r="AH133" i="29"/>
  <c r="AI133" i="29" s="1"/>
  <c r="AG133" i="29"/>
  <c r="AF133" i="29"/>
  <c r="AJ132" i="29"/>
  <c r="AH132" i="29"/>
  <c r="AI132" i="29" s="1"/>
  <c r="AG132" i="29"/>
  <c r="AF132" i="29"/>
  <c r="AJ131" i="29"/>
  <c r="AH131" i="29"/>
  <c r="AI131" i="29" s="1"/>
  <c r="AG131" i="29"/>
  <c r="AF131" i="29"/>
  <c r="AJ130" i="29"/>
  <c r="AH130" i="29"/>
  <c r="AI130" i="29" s="1"/>
  <c r="AG130" i="29"/>
  <c r="AF130" i="29"/>
  <c r="AJ129" i="29"/>
  <c r="AH129" i="29"/>
  <c r="AI129" i="29" s="1"/>
  <c r="AG129" i="29"/>
  <c r="AF129" i="29"/>
  <c r="AJ128" i="29"/>
  <c r="AH128" i="29"/>
  <c r="AI128" i="29" s="1"/>
  <c r="AG128" i="29"/>
  <c r="AF128" i="29"/>
  <c r="AJ127" i="29"/>
  <c r="AH127" i="29"/>
  <c r="AI127" i="29" s="1"/>
  <c r="AG127" i="29"/>
  <c r="AF127" i="29"/>
  <c r="AJ126" i="29"/>
  <c r="AH126" i="29"/>
  <c r="AI126" i="29" s="1"/>
  <c r="AG126" i="29"/>
  <c r="AF126" i="29"/>
  <c r="AJ125" i="29"/>
  <c r="AH125" i="29"/>
  <c r="AI125" i="29" s="1"/>
  <c r="AG125" i="29"/>
  <c r="AF125" i="29"/>
  <c r="AJ124" i="29"/>
  <c r="AH124" i="29"/>
  <c r="AI124" i="29" s="1"/>
  <c r="AG124" i="29"/>
  <c r="AF124" i="29"/>
  <c r="AJ123" i="29"/>
  <c r="AH123" i="29"/>
  <c r="AI123" i="29" s="1"/>
  <c r="AG123" i="29"/>
  <c r="AF123" i="29"/>
  <c r="AJ122" i="29"/>
  <c r="AH122" i="29"/>
  <c r="AI122" i="29" s="1"/>
  <c r="AG122" i="29"/>
  <c r="AF122" i="29"/>
  <c r="AJ121" i="29"/>
  <c r="AH121" i="29"/>
  <c r="AI121" i="29" s="1"/>
  <c r="AG121" i="29"/>
  <c r="AF121" i="29"/>
  <c r="AJ120" i="29"/>
  <c r="AH120" i="29"/>
  <c r="AI120" i="29" s="1"/>
  <c r="AG120" i="29"/>
  <c r="AF120" i="29"/>
  <c r="AJ119" i="29"/>
  <c r="AH119" i="29"/>
  <c r="AI119" i="29" s="1"/>
  <c r="AG119" i="29"/>
  <c r="AF119" i="29"/>
  <c r="AJ118" i="29"/>
  <c r="AH118" i="29"/>
  <c r="AI118" i="29" s="1"/>
  <c r="AG118" i="29"/>
  <c r="AF118" i="29"/>
  <c r="AJ117" i="29"/>
  <c r="AH117" i="29"/>
  <c r="AI117" i="29" s="1"/>
  <c r="AG117" i="29"/>
  <c r="AF117" i="29"/>
  <c r="AJ116" i="29"/>
  <c r="AH116" i="29"/>
  <c r="AI116" i="29" s="1"/>
  <c r="AG116" i="29"/>
  <c r="AF116" i="29"/>
  <c r="AJ115" i="29"/>
  <c r="AH115" i="29"/>
  <c r="AI115" i="29" s="1"/>
  <c r="AG115" i="29"/>
  <c r="AF115" i="29"/>
  <c r="AJ114" i="29"/>
  <c r="AH114" i="29"/>
  <c r="AI114" i="29" s="1"/>
  <c r="AG114" i="29"/>
  <c r="AF114" i="29"/>
  <c r="AJ113" i="29"/>
  <c r="AH113" i="29"/>
  <c r="AI113" i="29" s="1"/>
  <c r="AG113" i="29"/>
  <c r="AF113" i="29"/>
  <c r="AJ112" i="29"/>
  <c r="AH112" i="29"/>
  <c r="AI112" i="29" s="1"/>
  <c r="AG112" i="29"/>
  <c r="AF112" i="29"/>
  <c r="AJ110" i="29"/>
  <c r="AH110" i="29"/>
  <c r="AI110" i="29" s="1"/>
  <c r="AG110" i="29"/>
  <c r="AF110" i="29"/>
  <c r="AJ109" i="29"/>
  <c r="AH109" i="29"/>
  <c r="AI109" i="29" s="1"/>
  <c r="AG109" i="29"/>
  <c r="AF109" i="29"/>
  <c r="AJ108" i="29"/>
  <c r="AH108" i="29"/>
  <c r="AI108" i="29" s="1"/>
  <c r="AG108" i="29"/>
  <c r="AF108" i="29"/>
  <c r="AJ107" i="29"/>
  <c r="AH107" i="29"/>
  <c r="AI107" i="29" s="1"/>
  <c r="AG107" i="29"/>
  <c r="AF107" i="29"/>
  <c r="AJ106" i="29"/>
  <c r="AH106" i="29"/>
  <c r="AI106" i="29" s="1"/>
  <c r="AG106" i="29"/>
  <c r="AF106" i="29"/>
  <c r="AJ105" i="29"/>
  <c r="AH105" i="29"/>
  <c r="AI105" i="29" s="1"/>
  <c r="AG105" i="29"/>
  <c r="AF105" i="29"/>
  <c r="AJ104" i="29"/>
  <c r="AH104" i="29"/>
  <c r="AI104" i="29" s="1"/>
  <c r="AG104" i="29"/>
  <c r="AF104" i="29"/>
  <c r="AJ103" i="29"/>
  <c r="AH103" i="29"/>
  <c r="AI103" i="29" s="1"/>
  <c r="AG103" i="29"/>
  <c r="AF103" i="29"/>
  <c r="AJ102" i="29"/>
  <c r="AH102" i="29"/>
  <c r="AI102" i="29" s="1"/>
  <c r="AG102" i="29"/>
  <c r="AF102" i="29"/>
  <c r="AJ101" i="29"/>
  <c r="AH101" i="29"/>
  <c r="AI101" i="29" s="1"/>
  <c r="AG101" i="29"/>
  <c r="AF101" i="29"/>
  <c r="AJ100" i="29"/>
  <c r="AH100" i="29"/>
  <c r="AI100" i="29" s="1"/>
  <c r="AG100" i="29"/>
  <c r="AF100" i="29"/>
  <c r="AJ99" i="29"/>
  <c r="AH99" i="29"/>
  <c r="AI99" i="29" s="1"/>
  <c r="AG99" i="29"/>
  <c r="AF99" i="29"/>
  <c r="AJ98" i="29"/>
  <c r="AH98" i="29"/>
  <c r="AI98" i="29" s="1"/>
  <c r="AG98" i="29"/>
  <c r="AF98" i="29"/>
  <c r="AJ97" i="29"/>
  <c r="AH97" i="29"/>
  <c r="AI97" i="29" s="1"/>
  <c r="AG97" i="29"/>
  <c r="AF97" i="29"/>
  <c r="AJ96" i="29"/>
  <c r="AH96" i="29"/>
  <c r="AI96" i="29" s="1"/>
  <c r="AG96" i="29"/>
  <c r="AF96" i="29"/>
  <c r="AJ95" i="29"/>
  <c r="AH95" i="29"/>
  <c r="AI95" i="29" s="1"/>
  <c r="AG95" i="29"/>
  <c r="AF95" i="29"/>
  <c r="AJ94" i="29"/>
  <c r="AH94" i="29"/>
  <c r="AI94" i="29" s="1"/>
  <c r="AG94" i="29"/>
  <c r="AF94" i="29"/>
  <c r="AJ93" i="29"/>
  <c r="AH93" i="29"/>
  <c r="AI93" i="29" s="1"/>
  <c r="AG93" i="29"/>
  <c r="AF93" i="29"/>
  <c r="AJ92" i="29"/>
  <c r="AH92" i="29"/>
  <c r="AI92" i="29" s="1"/>
  <c r="AG92" i="29"/>
  <c r="AF92" i="29"/>
  <c r="AJ91" i="29"/>
  <c r="AH91" i="29"/>
  <c r="AI91" i="29" s="1"/>
  <c r="AG91" i="29"/>
  <c r="AF91" i="29"/>
  <c r="AJ90" i="29"/>
  <c r="AH90" i="29"/>
  <c r="AI90" i="29" s="1"/>
  <c r="AG90" i="29"/>
  <c r="AF90" i="29"/>
  <c r="AJ89" i="29"/>
  <c r="AH89" i="29"/>
  <c r="AI89" i="29" s="1"/>
  <c r="AG89" i="29"/>
  <c r="AF89" i="29"/>
  <c r="AJ88" i="29"/>
  <c r="AH88" i="29"/>
  <c r="AI88" i="29" s="1"/>
  <c r="AG88" i="29"/>
  <c r="AF88" i="29"/>
  <c r="AJ87" i="29"/>
  <c r="AH87" i="29"/>
  <c r="AI87" i="29" s="1"/>
  <c r="AG87" i="29"/>
  <c r="AF87" i="29"/>
  <c r="AJ86" i="29"/>
  <c r="AH86" i="29"/>
  <c r="AI86" i="29" s="1"/>
  <c r="AG86" i="29"/>
  <c r="AF86" i="29"/>
  <c r="AJ85" i="29"/>
  <c r="AH85" i="29"/>
  <c r="AI85" i="29" s="1"/>
  <c r="AG85" i="29"/>
  <c r="AF85" i="29"/>
  <c r="AJ84" i="29"/>
  <c r="AH84" i="29"/>
  <c r="AI84" i="29" s="1"/>
  <c r="AG84" i="29"/>
  <c r="AF84" i="29"/>
  <c r="AJ83" i="29"/>
  <c r="AH83" i="29"/>
  <c r="AI83" i="29" s="1"/>
  <c r="AG83" i="29"/>
  <c r="AF83" i="29"/>
  <c r="AJ82" i="29"/>
  <c r="AH82" i="29"/>
  <c r="AI82" i="29" s="1"/>
  <c r="AG82" i="29"/>
  <c r="AF82" i="29"/>
  <c r="AJ81" i="29"/>
  <c r="AH81" i="29"/>
  <c r="AI81" i="29" s="1"/>
  <c r="AG81" i="29"/>
  <c r="AF81" i="29"/>
  <c r="AJ80" i="29"/>
  <c r="AH80" i="29"/>
  <c r="AI80" i="29" s="1"/>
  <c r="AG80" i="29"/>
  <c r="AF80" i="29"/>
  <c r="AJ79" i="29"/>
  <c r="AH79" i="29"/>
  <c r="AI79" i="29" s="1"/>
  <c r="AG79" i="29"/>
  <c r="AF79" i="29"/>
  <c r="AJ78" i="29"/>
  <c r="AH78" i="29"/>
  <c r="AI78" i="29" s="1"/>
  <c r="AG78" i="29"/>
  <c r="AF78" i="29"/>
  <c r="AJ77" i="29"/>
  <c r="AH77" i="29"/>
  <c r="AI77" i="29" s="1"/>
  <c r="AG77" i="29"/>
  <c r="AF77" i="29"/>
  <c r="AJ76" i="29"/>
  <c r="AH76" i="29"/>
  <c r="AI76" i="29" s="1"/>
  <c r="AG76" i="29"/>
  <c r="AF76" i="29"/>
  <c r="AJ75" i="29"/>
  <c r="AH75" i="29"/>
  <c r="AI75" i="29" s="1"/>
  <c r="AG75" i="29"/>
  <c r="AF75" i="29"/>
  <c r="AJ74" i="29"/>
  <c r="AH74" i="29"/>
  <c r="AI74" i="29" s="1"/>
  <c r="AG74" i="29"/>
  <c r="AF74" i="29"/>
  <c r="AJ73" i="29"/>
  <c r="AH73" i="29"/>
  <c r="AI73" i="29" s="1"/>
  <c r="AG73" i="29"/>
  <c r="AF73" i="29"/>
  <c r="AJ72" i="29"/>
  <c r="AH72" i="29"/>
  <c r="AI72" i="29" s="1"/>
  <c r="AG72" i="29"/>
  <c r="AF72" i="29"/>
  <c r="AJ71" i="29"/>
  <c r="AH71" i="29"/>
  <c r="AI71" i="29" s="1"/>
  <c r="AG71" i="29"/>
  <c r="AF71" i="29"/>
  <c r="AJ70" i="29"/>
  <c r="AH70" i="29"/>
  <c r="AI70" i="29" s="1"/>
  <c r="AG70" i="29"/>
  <c r="AF70" i="29"/>
  <c r="AJ69" i="29"/>
  <c r="AH69" i="29"/>
  <c r="AI69" i="29" s="1"/>
  <c r="AG69" i="29"/>
  <c r="AF69" i="29"/>
  <c r="AJ68" i="29"/>
  <c r="AH68" i="29"/>
  <c r="AI68" i="29" s="1"/>
  <c r="AG68" i="29"/>
  <c r="AF68" i="29"/>
  <c r="AJ67" i="29"/>
  <c r="AH67" i="29"/>
  <c r="AI67" i="29" s="1"/>
  <c r="AG67" i="29"/>
  <c r="AF67" i="29"/>
  <c r="AJ66" i="29"/>
  <c r="AH66" i="29"/>
  <c r="AI66" i="29" s="1"/>
  <c r="AG66" i="29"/>
  <c r="AF66" i="29"/>
  <c r="AJ65" i="29"/>
  <c r="AH65" i="29"/>
  <c r="AI65" i="29" s="1"/>
  <c r="AG65" i="29"/>
  <c r="AF65" i="29"/>
  <c r="AJ64" i="29"/>
  <c r="AH64" i="29"/>
  <c r="AI64" i="29" s="1"/>
  <c r="AG64" i="29"/>
  <c r="AF64" i="29"/>
  <c r="AJ63" i="29"/>
  <c r="AH63" i="29"/>
  <c r="AI63" i="29" s="1"/>
  <c r="AG63" i="29"/>
  <c r="AF63" i="29"/>
  <c r="AJ223" i="26"/>
  <c r="AI223" i="26"/>
  <c r="AH223" i="26"/>
  <c r="AJ222" i="26"/>
  <c r="AI222" i="26"/>
  <c r="AH222" i="26"/>
  <c r="AJ221" i="26"/>
  <c r="AI221" i="26"/>
  <c r="AH221" i="26"/>
  <c r="AJ220" i="26"/>
  <c r="AI220" i="26"/>
  <c r="AH220" i="26"/>
  <c r="AJ219" i="26"/>
  <c r="AI219" i="26"/>
  <c r="AH219" i="26"/>
  <c r="AJ218" i="26"/>
  <c r="AI218" i="26"/>
  <c r="AH218" i="26"/>
  <c r="AJ217" i="26"/>
  <c r="AI217" i="26"/>
  <c r="AH217" i="26"/>
  <c r="AJ216" i="26"/>
  <c r="AI216" i="26"/>
  <c r="AH216" i="26"/>
  <c r="AJ215" i="26"/>
  <c r="AI215" i="26"/>
  <c r="AH215" i="26"/>
  <c r="AJ214" i="26"/>
  <c r="AI214" i="26"/>
  <c r="AH214" i="26"/>
  <c r="AJ213" i="26"/>
  <c r="AI213" i="26"/>
  <c r="AH213" i="26"/>
  <c r="AJ212" i="26"/>
  <c r="AI212" i="26"/>
  <c r="AH212" i="26"/>
  <c r="AJ211" i="26"/>
  <c r="AI211" i="26"/>
  <c r="AH211" i="26"/>
  <c r="AJ210" i="26"/>
  <c r="AI210" i="26"/>
  <c r="AH210" i="26"/>
  <c r="AJ209" i="26"/>
  <c r="AI209" i="26"/>
  <c r="AH209" i="26"/>
  <c r="AJ208" i="26"/>
  <c r="AI208" i="26"/>
  <c r="AH208" i="26"/>
  <c r="AJ207" i="26"/>
  <c r="AI207" i="26"/>
  <c r="AH207" i="26"/>
  <c r="AJ206" i="26"/>
  <c r="AI206" i="26"/>
  <c r="AH206" i="26"/>
  <c r="AJ205" i="26"/>
  <c r="AI205" i="26"/>
  <c r="AH205" i="26"/>
  <c r="AJ204" i="26"/>
  <c r="AI204" i="26"/>
  <c r="AH204" i="26"/>
  <c r="AJ203" i="26"/>
  <c r="AI203" i="26"/>
  <c r="AH203" i="26"/>
  <c r="AJ202" i="26"/>
  <c r="AI202" i="26"/>
  <c r="AH202" i="26"/>
  <c r="AJ201" i="26"/>
  <c r="AI201" i="26"/>
  <c r="AH201" i="26"/>
  <c r="AJ200" i="26"/>
  <c r="AI200" i="26"/>
  <c r="AH200" i="26"/>
  <c r="AJ199" i="26"/>
  <c r="AI199" i="26"/>
  <c r="AH199" i="26"/>
  <c r="AJ198" i="26"/>
  <c r="AI198" i="26"/>
  <c r="AH198" i="26"/>
  <c r="AJ197" i="26"/>
  <c r="AI197" i="26"/>
  <c r="AH197" i="26"/>
  <c r="AJ196" i="26"/>
  <c r="AI196" i="26"/>
  <c r="AH196" i="26"/>
  <c r="AJ195" i="26"/>
  <c r="AI195" i="26"/>
  <c r="AH195" i="26"/>
  <c r="AJ194" i="26"/>
  <c r="AI194" i="26"/>
  <c r="AH194" i="26"/>
  <c r="AJ193" i="26"/>
  <c r="AI193" i="26"/>
  <c r="AH193" i="26"/>
  <c r="AJ192" i="26"/>
  <c r="AI192" i="26"/>
  <c r="AH192" i="26"/>
  <c r="AJ191" i="26"/>
  <c r="AI191" i="26"/>
  <c r="AH191" i="26"/>
  <c r="AJ190" i="26"/>
  <c r="AI190" i="26"/>
  <c r="AH190" i="26"/>
  <c r="AJ189" i="26"/>
  <c r="AI189" i="26"/>
  <c r="AH189" i="26"/>
  <c r="AJ188" i="26"/>
  <c r="AI188" i="26"/>
  <c r="AH188" i="26"/>
  <c r="AJ187" i="26"/>
  <c r="AI187" i="26"/>
  <c r="AH187" i="26"/>
  <c r="AJ186" i="26"/>
  <c r="AI186" i="26"/>
  <c r="AH186" i="26"/>
  <c r="AJ185" i="26"/>
  <c r="AI185" i="26"/>
  <c r="AH185" i="26"/>
  <c r="AJ184" i="26"/>
  <c r="AI184" i="26"/>
  <c r="AH184" i="26"/>
  <c r="AJ183" i="26"/>
  <c r="AI183" i="26"/>
  <c r="AH183" i="26"/>
  <c r="AJ182" i="26"/>
  <c r="AI182" i="26"/>
  <c r="AH182" i="26"/>
  <c r="AJ181" i="26"/>
  <c r="AI181" i="26"/>
  <c r="AH181" i="26"/>
  <c r="AJ180" i="26"/>
  <c r="AI180" i="26"/>
  <c r="AH180" i="26"/>
  <c r="AJ179" i="26"/>
  <c r="AI179" i="26"/>
  <c r="AH179" i="26"/>
  <c r="AJ178" i="26"/>
  <c r="AI178" i="26"/>
  <c r="AH178" i="26"/>
  <c r="AJ177" i="26"/>
  <c r="AI177" i="26"/>
  <c r="AH177" i="26"/>
  <c r="AJ176" i="26"/>
  <c r="AI176" i="26"/>
  <c r="AH176" i="26"/>
  <c r="AJ175" i="26"/>
  <c r="AI175" i="26"/>
  <c r="AH175" i="26"/>
  <c r="AJ174" i="26"/>
  <c r="AI174" i="26"/>
  <c r="AH174" i="26"/>
  <c r="AJ173" i="26"/>
  <c r="AI173" i="26"/>
  <c r="AH173" i="26"/>
  <c r="AJ172" i="26"/>
  <c r="AI172" i="26"/>
  <c r="AH172" i="26"/>
  <c r="AJ171" i="26"/>
  <c r="AI171" i="26"/>
  <c r="AH171" i="26"/>
  <c r="AJ170" i="26"/>
  <c r="AI170" i="26"/>
  <c r="AH170" i="26"/>
  <c r="AJ169" i="26"/>
  <c r="AI169" i="26"/>
  <c r="AH169" i="26"/>
  <c r="AJ167" i="26"/>
  <c r="AI167" i="26"/>
  <c r="AH167" i="26"/>
  <c r="AJ166" i="26"/>
  <c r="AI166" i="26"/>
  <c r="AH166" i="26"/>
  <c r="AJ165" i="26"/>
  <c r="AI165" i="26"/>
  <c r="AH165" i="26"/>
  <c r="AJ164" i="26"/>
  <c r="AI164" i="26"/>
  <c r="AH164" i="26"/>
  <c r="AJ163" i="26"/>
  <c r="AI163" i="26"/>
  <c r="AH163" i="26"/>
  <c r="AJ162" i="26"/>
  <c r="AI162" i="26"/>
  <c r="AH162" i="26"/>
  <c r="AJ161" i="26"/>
  <c r="AI161" i="26"/>
  <c r="AH161" i="26"/>
  <c r="AJ160" i="26"/>
  <c r="AI160" i="26"/>
  <c r="AH160" i="26"/>
  <c r="AJ159" i="26"/>
  <c r="AI159" i="26"/>
  <c r="AH159" i="26"/>
  <c r="AJ158" i="26"/>
  <c r="AI158" i="26"/>
  <c r="AH158" i="26"/>
  <c r="AJ157" i="26"/>
  <c r="AI157" i="26"/>
  <c r="AH157" i="26"/>
  <c r="AJ156" i="26"/>
  <c r="AI156" i="26"/>
  <c r="AH156" i="26"/>
  <c r="AJ155" i="26"/>
  <c r="AI155" i="26"/>
  <c r="AH155" i="26"/>
  <c r="AJ154" i="26"/>
  <c r="AI154" i="26"/>
  <c r="AH154" i="26"/>
  <c r="AJ153" i="26"/>
  <c r="AI153" i="26"/>
  <c r="AH153" i="26"/>
  <c r="AJ152" i="26"/>
  <c r="AI152" i="26"/>
  <c r="AH152" i="26"/>
  <c r="AJ151" i="26"/>
  <c r="AI151" i="26"/>
  <c r="AH151" i="26"/>
  <c r="AJ150" i="26"/>
  <c r="AI150" i="26"/>
  <c r="AH150" i="26"/>
  <c r="AJ149" i="26"/>
  <c r="AI149" i="26"/>
  <c r="AH149" i="26"/>
  <c r="AJ148" i="26"/>
  <c r="AI148" i="26"/>
  <c r="AH148" i="26"/>
  <c r="AJ147" i="26"/>
  <c r="AI147" i="26"/>
  <c r="AH147" i="26"/>
  <c r="AJ146" i="26"/>
  <c r="AI146" i="26"/>
  <c r="AH146" i="26"/>
  <c r="AJ145" i="26"/>
  <c r="AI145" i="26"/>
  <c r="AH145" i="26"/>
  <c r="AJ144" i="26"/>
  <c r="AI144" i="26"/>
  <c r="AH144" i="26"/>
  <c r="AJ143" i="26"/>
  <c r="AI143" i="26"/>
  <c r="AH143" i="26"/>
  <c r="AJ142" i="26"/>
  <c r="AI142" i="26"/>
  <c r="AH142" i="26"/>
  <c r="AJ141" i="26"/>
  <c r="AI141" i="26"/>
  <c r="AH141" i="26"/>
  <c r="AJ140" i="26"/>
  <c r="AI140" i="26"/>
  <c r="AH140" i="26"/>
  <c r="AJ139" i="26"/>
  <c r="AI139" i="26"/>
  <c r="AH139" i="26"/>
  <c r="AJ138" i="26"/>
  <c r="AI138" i="26"/>
  <c r="AH138" i="26"/>
  <c r="AJ137" i="26"/>
  <c r="AI137" i="26"/>
  <c r="AH137" i="26"/>
  <c r="AJ136" i="26"/>
  <c r="AI136" i="26"/>
  <c r="AH136" i="26"/>
  <c r="AJ135" i="26"/>
  <c r="AI135" i="26"/>
  <c r="AH135" i="26"/>
  <c r="AJ134" i="26"/>
  <c r="AI134" i="26"/>
  <c r="AH134" i="26"/>
  <c r="AJ133" i="26"/>
  <c r="AI133" i="26"/>
  <c r="AH133" i="26"/>
  <c r="AJ132" i="26"/>
  <c r="AI132" i="26"/>
  <c r="AH132" i="26"/>
  <c r="AJ131" i="26"/>
  <c r="AI131" i="26"/>
  <c r="AH131" i="26"/>
  <c r="AJ130" i="26"/>
  <c r="AI130" i="26"/>
  <c r="AH130" i="26"/>
  <c r="AJ129" i="26"/>
  <c r="AI129" i="26"/>
  <c r="AH129" i="26"/>
  <c r="AJ128" i="26"/>
  <c r="AI128" i="26"/>
  <c r="AH128" i="26"/>
  <c r="AJ127" i="26"/>
  <c r="AI127" i="26"/>
  <c r="AH127" i="26"/>
  <c r="AJ126" i="26"/>
  <c r="AI126" i="26"/>
  <c r="AH126" i="26"/>
  <c r="AJ125" i="26"/>
  <c r="AI125" i="26"/>
  <c r="AH125" i="26"/>
  <c r="AJ124" i="26"/>
  <c r="AI124" i="26"/>
  <c r="AH124" i="26"/>
  <c r="AJ123" i="26"/>
  <c r="AI123" i="26"/>
  <c r="AH123" i="26"/>
  <c r="AJ122" i="26"/>
  <c r="AI122" i="26"/>
  <c r="AH122" i="26"/>
  <c r="AJ121" i="26"/>
  <c r="AI121" i="26"/>
  <c r="AH121" i="26"/>
  <c r="AJ120" i="26"/>
  <c r="AI120" i="26"/>
  <c r="AH120" i="26"/>
  <c r="AJ119" i="26"/>
  <c r="AI119" i="26"/>
  <c r="AH119" i="26"/>
  <c r="AJ118" i="26"/>
  <c r="AI118" i="26"/>
  <c r="AH118" i="26"/>
  <c r="AJ117" i="26"/>
  <c r="AI117" i="26"/>
  <c r="AH117" i="26"/>
  <c r="AJ116" i="26"/>
  <c r="AI116" i="26"/>
  <c r="AH116" i="26"/>
  <c r="AJ115" i="26"/>
  <c r="AI115" i="26"/>
  <c r="AH115" i="26"/>
  <c r="AJ114" i="26"/>
  <c r="AI114" i="26"/>
  <c r="AH114" i="26"/>
  <c r="AJ113" i="26"/>
  <c r="AI113" i="26"/>
  <c r="AH113" i="26"/>
  <c r="AJ112" i="26"/>
  <c r="AI112" i="26"/>
  <c r="AH112" i="26"/>
  <c r="AJ111" i="26"/>
  <c r="AI111" i="26"/>
  <c r="AH111" i="26"/>
  <c r="AJ110" i="26"/>
  <c r="AI110" i="26"/>
  <c r="AH110" i="26"/>
  <c r="AJ109" i="26"/>
  <c r="AI109" i="26"/>
  <c r="AH109" i="26"/>
  <c r="AJ108" i="26"/>
  <c r="AI108" i="26"/>
  <c r="AH108" i="26"/>
  <c r="AJ107" i="26"/>
  <c r="AI107" i="26"/>
  <c r="AH107" i="26"/>
  <c r="AJ106" i="26"/>
  <c r="AI106" i="26"/>
  <c r="AH106" i="26"/>
  <c r="AJ105" i="26"/>
  <c r="AI105" i="26"/>
  <c r="AH105" i="26"/>
  <c r="AJ104" i="26"/>
  <c r="AI104" i="26"/>
  <c r="AH104" i="26"/>
  <c r="AJ103" i="26"/>
  <c r="AI103" i="26"/>
  <c r="AH103" i="26"/>
  <c r="AJ102" i="26"/>
  <c r="AI102" i="26"/>
  <c r="AH102" i="26"/>
  <c r="AJ101" i="26"/>
  <c r="AI101" i="26"/>
  <c r="AH101" i="26"/>
  <c r="AJ100" i="26"/>
  <c r="AI100" i="26"/>
  <c r="AH100" i="26"/>
  <c r="AJ99" i="26"/>
  <c r="AI99" i="26"/>
  <c r="AH99" i="26"/>
  <c r="AJ98" i="26"/>
  <c r="AI98" i="26"/>
  <c r="AH98" i="26"/>
  <c r="AJ97" i="26"/>
  <c r="AI97" i="26"/>
  <c r="AH97" i="26"/>
  <c r="AJ96" i="26"/>
  <c r="AI96" i="26"/>
  <c r="AH96" i="26"/>
  <c r="AG246" i="25"/>
  <c r="AF246" i="25"/>
  <c r="AG245" i="25"/>
  <c r="AF245" i="25"/>
  <c r="AG244" i="25"/>
  <c r="AF244" i="25"/>
  <c r="AG243" i="25"/>
  <c r="AF243" i="25"/>
  <c r="AG242" i="25"/>
  <c r="AF242" i="25"/>
  <c r="AG241" i="25"/>
  <c r="AF241" i="25"/>
  <c r="AG240" i="25"/>
  <c r="AF240" i="25"/>
  <c r="AG239" i="25"/>
  <c r="AF239" i="25"/>
  <c r="AG238" i="25"/>
  <c r="AF238" i="25"/>
  <c r="AG237" i="25"/>
  <c r="AF237" i="25"/>
  <c r="AG236" i="25"/>
  <c r="AF236" i="25"/>
  <c r="AG235" i="25"/>
  <c r="AF235" i="25"/>
  <c r="AG234" i="25"/>
  <c r="AF234" i="25"/>
  <c r="AG233" i="25"/>
  <c r="AF233" i="25"/>
  <c r="AG232" i="25"/>
  <c r="AF232" i="25"/>
  <c r="AG231" i="25"/>
  <c r="AF231" i="25"/>
  <c r="AG230" i="25"/>
  <c r="AF230" i="25"/>
  <c r="AG229" i="25"/>
  <c r="AF229" i="25"/>
  <c r="AG228" i="25"/>
  <c r="AF228" i="25"/>
  <c r="AG227" i="25"/>
  <c r="AF227" i="25"/>
  <c r="AG226" i="25"/>
  <c r="AF226" i="25"/>
  <c r="AG225" i="25"/>
  <c r="AF225" i="25"/>
  <c r="AG224" i="25"/>
  <c r="AF224" i="25"/>
  <c r="AG223" i="25"/>
  <c r="AF223" i="25"/>
  <c r="AG222" i="25"/>
  <c r="AF222" i="25"/>
  <c r="AG221" i="25"/>
  <c r="AF221" i="25"/>
  <c r="AG220" i="25"/>
  <c r="AF220" i="25"/>
  <c r="AG219" i="25"/>
  <c r="AF219" i="25"/>
  <c r="AG218" i="25"/>
  <c r="AF218" i="25"/>
  <c r="AG217" i="25"/>
  <c r="AF217" i="25"/>
  <c r="AG216" i="25"/>
  <c r="AF216" i="25"/>
  <c r="AG215" i="25"/>
  <c r="AF215" i="25"/>
  <c r="AG214" i="25"/>
  <c r="AF214" i="25"/>
  <c r="AG213" i="25"/>
  <c r="AF213" i="25"/>
  <c r="AG212" i="25"/>
  <c r="AF212" i="25"/>
  <c r="AG211" i="25"/>
  <c r="AF211" i="25"/>
  <c r="AG210" i="25"/>
  <c r="AF210" i="25"/>
  <c r="AG209" i="25"/>
  <c r="AF209" i="25"/>
  <c r="AG208" i="25"/>
  <c r="AF208" i="25"/>
  <c r="AG207" i="25"/>
  <c r="AF207" i="25"/>
  <c r="AG206" i="25"/>
  <c r="AF206" i="25"/>
  <c r="AG205" i="25"/>
  <c r="AF205" i="25"/>
  <c r="AG204" i="25"/>
  <c r="AF204" i="25"/>
  <c r="AG203" i="25"/>
  <c r="AF203" i="25"/>
  <c r="AG202" i="25"/>
  <c r="AF202" i="25"/>
  <c r="AG201" i="25"/>
  <c r="AF201" i="25"/>
  <c r="AG200" i="25"/>
  <c r="AF200" i="25"/>
  <c r="AG199" i="25"/>
  <c r="AF199" i="25"/>
  <c r="AG198" i="25"/>
  <c r="AF198" i="25"/>
  <c r="AG197" i="25"/>
  <c r="AF197" i="25"/>
  <c r="AG196" i="25"/>
  <c r="AF196" i="25"/>
  <c r="AG195" i="25"/>
  <c r="AF195" i="25"/>
  <c r="AG194" i="25"/>
  <c r="AF194" i="25"/>
  <c r="AG193" i="25"/>
  <c r="AF193" i="25"/>
  <c r="AG192" i="25"/>
  <c r="AF192" i="25"/>
  <c r="AG191" i="25"/>
  <c r="AF191" i="25"/>
  <c r="AG190" i="25"/>
  <c r="AF190" i="25"/>
  <c r="AG189" i="25"/>
  <c r="AF189" i="25"/>
  <c r="AG188" i="25"/>
  <c r="AF188" i="25"/>
  <c r="AG187" i="25"/>
  <c r="AF187" i="25"/>
  <c r="AG186" i="25"/>
  <c r="AF186" i="25"/>
  <c r="AG185" i="25"/>
  <c r="AF185" i="25"/>
  <c r="AG184" i="25"/>
  <c r="AF184" i="25"/>
  <c r="AG183" i="25"/>
  <c r="AF183" i="25"/>
  <c r="AG182" i="25"/>
  <c r="AF182" i="25"/>
  <c r="AG181" i="25"/>
  <c r="AF181" i="25"/>
  <c r="AG180" i="25"/>
  <c r="AF180" i="25"/>
  <c r="AG179" i="25"/>
  <c r="AF179" i="25"/>
  <c r="AG178" i="25"/>
  <c r="AF178" i="25"/>
  <c r="AG177" i="25"/>
  <c r="AF177" i="25"/>
  <c r="AG176" i="25"/>
  <c r="AF176" i="25"/>
  <c r="AG175" i="25"/>
  <c r="AF175" i="25"/>
  <c r="AG174" i="25"/>
  <c r="AF174" i="25"/>
  <c r="AG173" i="25"/>
  <c r="AF173" i="25"/>
  <c r="AG172" i="25"/>
  <c r="AF172" i="25"/>
  <c r="AG171" i="25"/>
  <c r="AF171" i="25"/>
  <c r="AG170" i="25"/>
  <c r="AF170" i="25"/>
  <c r="AG169" i="25"/>
  <c r="AF169" i="25"/>
  <c r="AG168" i="25"/>
  <c r="AF168" i="25"/>
  <c r="AG167" i="25"/>
  <c r="AF167" i="25"/>
  <c r="AG166" i="25"/>
  <c r="AF166" i="25"/>
  <c r="AG165" i="25"/>
  <c r="AF165" i="25"/>
  <c r="AG164" i="25"/>
  <c r="AF164" i="25"/>
  <c r="AG163" i="25"/>
  <c r="AF163" i="25"/>
  <c r="AG162" i="25"/>
  <c r="AF162" i="25"/>
  <c r="AG161" i="25"/>
  <c r="AF161" i="25"/>
  <c r="AG160" i="25"/>
  <c r="AF160" i="25"/>
  <c r="AG159" i="25"/>
  <c r="AF159" i="25"/>
  <c r="AG158" i="25"/>
  <c r="AF158" i="25"/>
  <c r="AG157" i="25"/>
  <c r="AF157" i="25"/>
  <c r="AG156" i="25"/>
  <c r="AF156" i="25"/>
  <c r="AG155" i="25"/>
  <c r="AF155" i="25"/>
  <c r="AG154" i="25"/>
  <c r="AF154" i="25"/>
  <c r="AG153" i="25"/>
  <c r="AF153" i="25"/>
  <c r="AG152" i="25"/>
  <c r="AF152" i="25"/>
  <c r="AG151" i="25"/>
  <c r="AF151" i="25"/>
  <c r="AG150" i="25"/>
  <c r="AF150" i="25"/>
  <c r="AG149" i="25"/>
  <c r="AF149" i="25"/>
  <c r="AG148" i="25"/>
  <c r="AF148" i="25"/>
  <c r="AG147" i="25"/>
  <c r="AF147" i="25"/>
  <c r="AG146" i="25"/>
  <c r="AF146" i="25"/>
  <c r="AG145" i="25"/>
  <c r="AF145" i="25"/>
  <c r="AG144" i="25"/>
  <c r="AF144" i="25"/>
  <c r="AG141" i="25"/>
  <c r="AF141" i="25"/>
  <c r="AG140" i="25"/>
  <c r="AF140" i="25"/>
  <c r="AG139" i="25"/>
  <c r="AF139" i="25"/>
  <c r="AG138" i="25"/>
  <c r="AF138" i="25"/>
  <c r="AG137" i="25"/>
  <c r="AF137" i="25"/>
  <c r="AG136" i="25"/>
  <c r="AF136" i="25"/>
  <c r="AG135" i="25"/>
  <c r="AF135" i="25"/>
  <c r="AG134" i="25"/>
  <c r="AF134" i="25"/>
  <c r="AG133" i="25"/>
  <c r="AF133" i="25"/>
  <c r="AG132" i="25"/>
  <c r="AF132" i="25"/>
  <c r="AG131" i="25"/>
  <c r="AF131" i="25"/>
  <c r="AG130" i="25"/>
  <c r="AF130" i="25"/>
  <c r="AG129" i="25"/>
  <c r="AF129" i="25"/>
  <c r="AG128" i="25"/>
  <c r="AF128" i="25"/>
  <c r="AG127" i="25"/>
  <c r="AF127" i="25"/>
  <c r="AG126" i="25"/>
  <c r="AF126" i="25"/>
  <c r="AG125" i="25"/>
  <c r="AF125" i="25"/>
  <c r="AG124" i="25"/>
  <c r="AF124" i="25"/>
  <c r="AG123" i="25"/>
  <c r="AF123" i="25"/>
  <c r="AG122" i="25"/>
  <c r="AF122" i="25"/>
  <c r="AG121" i="25"/>
  <c r="AF121" i="25"/>
  <c r="AG120" i="25"/>
  <c r="AF120" i="25"/>
  <c r="AG119" i="25"/>
  <c r="AF119" i="25"/>
  <c r="AG118" i="25"/>
  <c r="AF118" i="25"/>
  <c r="AG117" i="25"/>
  <c r="AF117" i="25"/>
  <c r="AG116" i="25"/>
  <c r="AF116" i="25"/>
  <c r="AG115" i="25"/>
  <c r="AF115" i="25"/>
  <c r="AG114" i="25"/>
  <c r="AF114" i="25"/>
  <c r="AG113" i="25"/>
  <c r="AF113" i="25"/>
  <c r="AG112" i="25"/>
  <c r="AF112" i="25"/>
  <c r="AG111" i="25"/>
  <c r="AF111" i="25"/>
  <c r="AG110" i="25"/>
  <c r="AF110" i="25"/>
  <c r="AG109" i="25"/>
  <c r="AF109" i="25"/>
  <c r="AG108" i="25"/>
  <c r="AF108" i="25"/>
  <c r="AG107" i="25"/>
  <c r="AF107" i="25"/>
  <c r="AG106" i="25"/>
  <c r="AF106" i="25"/>
  <c r="AG105" i="25"/>
  <c r="AF105" i="25"/>
  <c r="AG104" i="25"/>
  <c r="AF104" i="25"/>
  <c r="AG103" i="25"/>
  <c r="AF103" i="25"/>
  <c r="AG102" i="25"/>
  <c r="AF102" i="25"/>
  <c r="AG101" i="25"/>
  <c r="AF101" i="25"/>
  <c r="AG100" i="25"/>
  <c r="AF100" i="25"/>
  <c r="AG99" i="25"/>
  <c r="AF99" i="25"/>
  <c r="AG98" i="25"/>
  <c r="AF98" i="25"/>
  <c r="AG97" i="25"/>
  <c r="AF97" i="25"/>
  <c r="AG96" i="25"/>
  <c r="AF96" i="25"/>
  <c r="AG95" i="25"/>
  <c r="AF95" i="25"/>
  <c r="AG94" i="25"/>
  <c r="AF94" i="25"/>
  <c r="AG93" i="25"/>
  <c r="AF93" i="25"/>
  <c r="AG92" i="25"/>
  <c r="AF92" i="25"/>
  <c r="AG91" i="25"/>
  <c r="AF91" i="25"/>
  <c r="AG90" i="25"/>
  <c r="AF90" i="25"/>
  <c r="AG89" i="25"/>
  <c r="AF89" i="25"/>
  <c r="AG88" i="25"/>
  <c r="AF88" i="25"/>
  <c r="AG87" i="25"/>
  <c r="AF87" i="25"/>
  <c r="AG86" i="25"/>
  <c r="AF86" i="25"/>
  <c r="AG85" i="25"/>
  <c r="AF85" i="25"/>
  <c r="AG84" i="25"/>
  <c r="AF84" i="25"/>
  <c r="AG83" i="25"/>
  <c r="AF83" i="25"/>
  <c r="AG82" i="25"/>
  <c r="AF82" i="25"/>
  <c r="AG81" i="25"/>
  <c r="AF81" i="25"/>
  <c r="AG80" i="25"/>
  <c r="AF80" i="25"/>
  <c r="AG79" i="25"/>
  <c r="AF79" i="25"/>
  <c r="AG78" i="25"/>
  <c r="AF78" i="25"/>
  <c r="AG77" i="25"/>
  <c r="AF77" i="25"/>
  <c r="AG76" i="25"/>
  <c r="AF76" i="25"/>
  <c r="AG75" i="25"/>
  <c r="AF75" i="25"/>
  <c r="AG74" i="25"/>
  <c r="AF74" i="25"/>
  <c r="AG73" i="25"/>
  <c r="AF73" i="25"/>
  <c r="AG72" i="25"/>
  <c r="AF72" i="25"/>
  <c r="AG71" i="25"/>
  <c r="AF71" i="25"/>
  <c r="AH222" i="27"/>
  <c r="AH221" i="27"/>
  <c r="AH220" i="27"/>
  <c r="AH219" i="27"/>
  <c r="AH218" i="27"/>
  <c r="AH217" i="27"/>
  <c r="AH216" i="27"/>
  <c r="AH215" i="27"/>
  <c r="AH214" i="27"/>
  <c r="AH213" i="27"/>
  <c r="AH212" i="27"/>
  <c r="AH211" i="27"/>
  <c r="AH210" i="27"/>
  <c r="AH209" i="27"/>
  <c r="AH208" i="27"/>
  <c r="AH207" i="27"/>
  <c r="AH206" i="27"/>
  <c r="AH205" i="27"/>
  <c r="AH204" i="27"/>
  <c r="AH203" i="27"/>
  <c r="AH202" i="27"/>
  <c r="AH201" i="27"/>
  <c r="AH200" i="27"/>
  <c r="AH199" i="27"/>
  <c r="AH198" i="27"/>
  <c r="AH197" i="27"/>
  <c r="AH196" i="27"/>
  <c r="AH195" i="27"/>
  <c r="AH194" i="27"/>
  <c r="AH193" i="27"/>
  <c r="AH192" i="27"/>
  <c r="AH191" i="27"/>
  <c r="AH190" i="27"/>
  <c r="AH189" i="27"/>
  <c r="AH188" i="27"/>
  <c r="AH187" i="27"/>
  <c r="AH186" i="27"/>
  <c r="AH185" i="27"/>
  <c r="AH184" i="27"/>
  <c r="AH183" i="27"/>
  <c r="AH182" i="27"/>
  <c r="AH181" i="27"/>
  <c r="AH180" i="27"/>
  <c r="AH179" i="27"/>
  <c r="AH178" i="27"/>
  <c r="AH177" i="27"/>
  <c r="AH176" i="27"/>
  <c r="AH175" i="27"/>
  <c r="AH174" i="27"/>
  <c r="AH173" i="27"/>
  <c r="AH172" i="27"/>
  <c r="AH171" i="27"/>
  <c r="AH170" i="27"/>
  <c r="AH169" i="27"/>
  <c r="AH168" i="27"/>
  <c r="AH166" i="27"/>
  <c r="AH165" i="27"/>
  <c r="AH164" i="27"/>
  <c r="AH163" i="27"/>
  <c r="AH162" i="27"/>
  <c r="AH161" i="27"/>
  <c r="AH160" i="27"/>
  <c r="AH159" i="27"/>
  <c r="AH158" i="27"/>
  <c r="AH157" i="27"/>
  <c r="AH156" i="27"/>
  <c r="AH155" i="27"/>
  <c r="AH154" i="27"/>
  <c r="AH153" i="27"/>
  <c r="AH152" i="27"/>
  <c r="AH151" i="27"/>
  <c r="AH150" i="27"/>
  <c r="AH149" i="27"/>
  <c r="AH148" i="27"/>
  <c r="AH147" i="27"/>
  <c r="AH146" i="27"/>
  <c r="AH145" i="27"/>
  <c r="AH144" i="27"/>
  <c r="AH143" i="27"/>
  <c r="AH142" i="27"/>
  <c r="AH141" i="27"/>
  <c r="AH140" i="27"/>
  <c r="AH139" i="27"/>
  <c r="AH138" i="27"/>
  <c r="AH137" i="27"/>
  <c r="AH136" i="27"/>
  <c r="AH135" i="27"/>
  <c r="AH134" i="27"/>
  <c r="AH133" i="27"/>
  <c r="AH132" i="27"/>
  <c r="AH131" i="27"/>
  <c r="AH130" i="27"/>
  <c r="AH129" i="27"/>
  <c r="AH128" i="27"/>
  <c r="AH127" i="27"/>
  <c r="AH126" i="27"/>
  <c r="AH125" i="27"/>
  <c r="AH124" i="27"/>
  <c r="AH123" i="27"/>
  <c r="AH122" i="27"/>
  <c r="AH121" i="27"/>
  <c r="AH120" i="27"/>
  <c r="AH119" i="27"/>
  <c r="AH118" i="27"/>
  <c r="AH117" i="27"/>
  <c r="AH116" i="27"/>
  <c r="AH115" i="27"/>
  <c r="AH114" i="27"/>
  <c r="AH113" i="27"/>
  <c r="AH112" i="27"/>
  <c r="AH111" i="27"/>
  <c r="AH110" i="27"/>
  <c r="AH109" i="27"/>
  <c r="AH108" i="27"/>
  <c r="AH107" i="27"/>
  <c r="AH106" i="27"/>
  <c r="AH105" i="27"/>
  <c r="AJ5" i="29" l="1"/>
  <c r="AJ6" i="29"/>
  <c r="AJ7" i="29"/>
  <c r="AJ8" i="29"/>
  <c r="AJ9" i="29"/>
  <c r="AJ10" i="29"/>
  <c r="AJ11" i="29"/>
  <c r="AJ12" i="29"/>
  <c r="AJ13" i="29"/>
  <c r="AJ14" i="29"/>
  <c r="AJ15" i="29"/>
  <c r="AJ16" i="29"/>
  <c r="AJ17" i="29"/>
  <c r="AJ18" i="29"/>
  <c r="AJ19" i="29"/>
  <c r="AJ20" i="29"/>
  <c r="AJ21" i="29"/>
  <c r="AJ22" i="29"/>
  <c r="AJ23" i="29"/>
  <c r="AJ24" i="29"/>
  <c r="AJ25" i="29"/>
  <c r="AJ27" i="29"/>
  <c r="AJ28" i="29"/>
  <c r="AJ29" i="29"/>
  <c r="AJ30" i="29"/>
  <c r="AJ31" i="29"/>
  <c r="AJ32" i="29"/>
  <c r="AJ33" i="29"/>
  <c r="AJ34" i="29"/>
  <c r="AJ35" i="29"/>
  <c r="AJ36" i="29"/>
  <c r="AJ37" i="29"/>
  <c r="AJ38" i="29"/>
  <c r="AJ39" i="29"/>
  <c r="AJ40" i="29"/>
  <c r="AJ41" i="29"/>
  <c r="AJ42" i="29"/>
  <c r="AJ43" i="29"/>
  <c r="AJ44" i="29"/>
  <c r="AJ45" i="29"/>
  <c r="AJ46" i="29"/>
  <c r="AJ47" i="29"/>
  <c r="AJ48" i="29"/>
  <c r="AJ49" i="29"/>
  <c r="AJ50" i="29"/>
  <c r="AJ51" i="29"/>
  <c r="AJ52" i="29"/>
  <c r="AJ53" i="29"/>
  <c r="AJ54" i="29"/>
  <c r="AJ55" i="29"/>
  <c r="AJ56" i="29"/>
  <c r="AJ57" i="29"/>
  <c r="AJ58" i="29"/>
  <c r="AJ59" i="29"/>
  <c r="AJ4" i="29"/>
  <c r="AI59" i="29"/>
  <c r="AI58" i="29"/>
  <c r="AI57" i="29"/>
  <c r="AI56" i="29"/>
  <c r="AI55" i="29"/>
  <c r="AI54" i="29"/>
  <c r="AI53" i="29"/>
  <c r="AI52" i="29"/>
  <c r="AI51" i="29"/>
  <c r="AI50" i="29"/>
  <c r="AI49" i="29"/>
  <c r="AI48" i="29"/>
  <c r="AI47" i="29"/>
  <c r="AI46" i="29"/>
  <c r="AI45" i="29"/>
  <c r="AI44" i="29"/>
  <c r="AI43" i="29"/>
  <c r="AI42" i="29"/>
  <c r="AI41" i="29"/>
  <c r="AI40" i="29"/>
  <c r="AI39" i="29"/>
  <c r="AI38" i="29"/>
  <c r="AI37" i="29"/>
  <c r="AI36" i="29"/>
  <c r="AI35" i="29"/>
  <c r="AI34" i="29"/>
  <c r="AI33" i="29"/>
  <c r="AI32" i="29"/>
  <c r="AI31" i="29"/>
  <c r="AI30" i="29"/>
  <c r="AI29" i="29"/>
  <c r="AI28" i="29"/>
  <c r="AI27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F22" i="28" l="1"/>
  <c r="AG22" i="28"/>
  <c r="AF23" i="28"/>
  <c r="AG23" i="28"/>
  <c r="AF24" i="28"/>
  <c r="AG24" i="28"/>
  <c r="AF25" i="28"/>
  <c r="AG25" i="28"/>
  <c r="AF26" i="28"/>
  <c r="AG26" i="28"/>
  <c r="AF27" i="28"/>
  <c r="AG27" i="28"/>
  <c r="AF28" i="28"/>
  <c r="AG28" i="28"/>
  <c r="AF29" i="28"/>
  <c r="AG29" i="28"/>
  <c r="AF30" i="28"/>
  <c r="AG30" i="28"/>
  <c r="AF31" i="28"/>
  <c r="AG31" i="28"/>
  <c r="AF32" i="28"/>
  <c r="AG32" i="28"/>
  <c r="AF33" i="28"/>
  <c r="AG33" i="28"/>
  <c r="AF34" i="28"/>
  <c r="AG34" i="28"/>
  <c r="AF35" i="28"/>
  <c r="AG35" i="28"/>
  <c r="AF36" i="28"/>
  <c r="AG36" i="28"/>
  <c r="AF37" i="28"/>
  <c r="AG37" i="28"/>
  <c r="AF38" i="28"/>
  <c r="AG38" i="28"/>
  <c r="AF39" i="28"/>
  <c r="AG39" i="28"/>
  <c r="AG4" i="28"/>
  <c r="AG5" i="28"/>
  <c r="AG6" i="28"/>
  <c r="AG7" i="28"/>
  <c r="AG8" i="28"/>
  <c r="AG9" i="28"/>
  <c r="AG10" i="28"/>
  <c r="AG11" i="28"/>
  <c r="AG12" i="28"/>
  <c r="AG13" i="28"/>
  <c r="AG14" i="28"/>
  <c r="AG15" i="28"/>
  <c r="AG16" i="28"/>
  <c r="AG17" i="28"/>
  <c r="AG18" i="28"/>
  <c r="AG19" i="28"/>
  <c r="AG3" i="28"/>
  <c r="AF4" i="28"/>
  <c r="AF5" i="28"/>
  <c r="AF6" i="28"/>
  <c r="AF7" i="28"/>
  <c r="AF8" i="28"/>
  <c r="AF9" i="28"/>
  <c r="AF10" i="28"/>
  <c r="AF11" i="28"/>
  <c r="AF12" i="28"/>
  <c r="AF13" i="28"/>
  <c r="AF14" i="28"/>
  <c r="AF15" i="28"/>
  <c r="AF16" i="28"/>
  <c r="AF17" i="28"/>
  <c r="AF18" i="28"/>
  <c r="AF19" i="28"/>
  <c r="AF3" i="28"/>
  <c r="AC22" i="28" l="1"/>
  <c r="AC23" i="28"/>
  <c r="AC24" i="28"/>
  <c r="AC25" i="28"/>
  <c r="AC26" i="28"/>
  <c r="AC27" i="28"/>
  <c r="AC28" i="28"/>
  <c r="AC29" i="28"/>
  <c r="AC30" i="28"/>
  <c r="AC31" i="28"/>
  <c r="AC32" i="28"/>
  <c r="AC33" i="28"/>
  <c r="AC34" i="28"/>
  <c r="AC35" i="28"/>
  <c r="AC36" i="28"/>
  <c r="AC37" i="28"/>
  <c r="AC38" i="28"/>
  <c r="AC39" i="28"/>
  <c r="AC4" i="28"/>
  <c r="AC5" i="28"/>
  <c r="AC6" i="28"/>
  <c r="AC7" i="28"/>
  <c r="AC8" i="28"/>
  <c r="AC9" i="28"/>
  <c r="AC10" i="28"/>
  <c r="AC11" i="28"/>
  <c r="AC12" i="28"/>
  <c r="AC13" i="28"/>
  <c r="AC14" i="28"/>
  <c r="AC15" i="28"/>
  <c r="AC16" i="28"/>
  <c r="AC17" i="28"/>
  <c r="AC18" i="28"/>
  <c r="AC19" i="28"/>
  <c r="AC3" i="28"/>
  <c r="AB4" i="28"/>
  <c r="AB5" i="28"/>
  <c r="AB6" i="28"/>
  <c r="AB7" i="28"/>
  <c r="AB8" i="28"/>
  <c r="AB9" i="28"/>
  <c r="AB10" i="28"/>
  <c r="AB11" i="28"/>
  <c r="AB12" i="28"/>
  <c r="AB13" i="28"/>
  <c r="AB14" i="28"/>
  <c r="AB15" i="28"/>
  <c r="AB16" i="28"/>
  <c r="AB17" i="28"/>
  <c r="AB18" i="28"/>
  <c r="AB19" i="28"/>
  <c r="AB22" i="28"/>
  <c r="AB23" i="28"/>
  <c r="AB24" i="28"/>
  <c r="AB25" i="28"/>
  <c r="AB26" i="28"/>
  <c r="AB27" i="28"/>
  <c r="AB28" i="28"/>
  <c r="AB29" i="28"/>
  <c r="AB30" i="28"/>
  <c r="AB31" i="28"/>
  <c r="AB32" i="28"/>
  <c r="AB33" i="28"/>
  <c r="AB34" i="28"/>
  <c r="AB35" i="28"/>
  <c r="AB36" i="28"/>
  <c r="AB37" i="28"/>
  <c r="AB38" i="28"/>
  <c r="AB39" i="28"/>
  <c r="AB3" i="28"/>
  <c r="AA4" i="28"/>
  <c r="AA5" i="28"/>
  <c r="AA6" i="28"/>
  <c r="AA7" i="28"/>
  <c r="AA8" i="28"/>
  <c r="AA9" i="28"/>
  <c r="AA10" i="28"/>
  <c r="AA11" i="28"/>
  <c r="AA12" i="28"/>
  <c r="AA13" i="28"/>
  <c r="AA14" i="28"/>
  <c r="AA15" i="28"/>
  <c r="AA16" i="28"/>
  <c r="AA17" i="28"/>
  <c r="AA18" i="28"/>
  <c r="AA19" i="28"/>
  <c r="AA22" i="28"/>
  <c r="AA23" i="28"/>
  <c r="AA24" i="28"/>
  <c r="AA25" i="28"/>
  <c r="AA26" i="28"/>
  <c r="AA27" i="28"/>
  <c r="AA28" i="28"/>
  <c r="AA29" i="28"/>
  <c r="AA30" i="28"/>
  <c r="AA31" i="28"/>
  <c r="AA32" i="28"/>
  <c r="AA33" i="28"/>
  <c r="AA34" i="28"/>
  <c r="AA35" i="28"/>
  <c r="AA36" i="28"/>
  <c r="AA37" i="28"/>
  <c r="AA38" i="28"/>
  <c r="AA39" i="28"/>
  <c r="AA3" i="28"/>
  <c r="Z4" i="28"/>
  <c r="Z5" i="28"/>
  <c r="Z6" i="28"/>
  <c r="Z7" i="28"/>
  <c r="Z8" i="28"/>
  <c r="Z9" i="28"/>
  <c r="Z10" i="28"/>
  <c r="Z11" i="28"/>
  <c r="Z12" i="28"/>
  <c r="Z13" i="28"/>
  <c r="Z14" i="28"/>
  <c r="Z15" i="28"/>
  <c r="Z16" i="28"/>
  <c r="Z17" i="28"/>
  <c r="Z18" i="28"/>
  <c r="Z19" i="28"/>
  <c r="Z22" i="28"/>
  <c r="Z23" i="28"/>
  <c r="Z24" i="28"/>
  <c r="Z25" i="28"/>
  <c r="Z26" i="28"/>
  <c r="Z27" i="28"/>
  <c r="Z28" i="28"/>
  <c r="Z29" i="28"/>
  <c r="Z30" i="28"/>
  <c r="Z31" i="28"/>
  <c r="Z32" i="28"/>
  <c r="Z33" i="28"/>
  <c r="Z34" i="28"/>
  <c r="Z35" i="28"/>
  <c r="Z36" i="28"/>
  <c r="Z37" i="28"/>
  <c r="Z38" i="28"/>
  <c r="Z39" i="28"/>
  <c r="Z3" i="28"/>
  <c r="AI4" i="26"/>
  <c r="AJ4" i="26"/>
  <c r="AJ5" i="26"/>
  <c r="AJ6" i="26"/>
  <c r="AJ7" i="26"/>
  <c r="AJ8" i="26"/>
  <c r="AJ9" i="26"/>
  <c r="AJ10" i="26"/>
  <c r="AJ11" i="26"/>
  <c r="AJ12" i="26"/>
  <c r="AJ13" i="26"/>
  <c r="AJ14" i="26"/>
  <c r="AJ15" i="26"/>
  <c r="AJ16" i="26"/>
  <c r="AJ17" i="26"/>
  <c r="AJ18" i="26"/>
  <c r="AJ19" i="26"/>
  <c r="AJ20" i="26"/>
  <c r="AJ21" i="26"/>
  <c r="AJ22" i="26"/>
  <c r="AJ23" i="26"/>
  <c r="AJ24" i="26"/>
  <c r="AJ25" i="26"/>
  <c r="AJ28" i="26"/>
  <c r="AJ29" i="26"/>
  <c r="AJ30" i="26"/>
  <c r="AJ31" i="26"/>
  <c r="AJ32" i="26"/>
  <c r="AJ33" i="26"/>
  <c r="AJ34" i="26"/>
  <c r="AJ35" i="26"/>
  <c r="AJ36" i="26"/>
  <c r="AJ37" i="26"/>
  <c r="AJ38" i="26"/>
  <c r="AJ39" i="26"/>
  <c r="AJ40" i="26"/>
  <c r="AJ41" i="26"/>
  <c r="AJ42" i="26"/>
  <c r="AJ43" i="26"/>
  <c r="AJ44" i="26"/>
  <c r="AJ45" i="26"/>
  <c r="AJ46" i="26"/>
  <c r="AJ47" i="26"/>
  <c r="AJ48" i="26"/>
  <c r="AJ49" i="26"/>
  <c r="AJ50" i="26"/>
  <c r="AJ51" i="26"/>
  <c r="AJ52" i="26"/>
  <c r="AJ53" i="26"/>
  <c r="AJ54" i="26"/>
  <c r="AJ55" i="26"/>
  <c r="AJ56" i="26"/>
  <c r="AJ57" i="26"/>
  <c r="AJ58" i="26"/>
  <c r="AJ59" i="26"/>
  <c r="AJ60" i="26"/>
  <c r="AJ61" i="26"/>
  <c r="AJ62" i="26"/>
  <c r="AJ63" i="26"/>
  <c r="AJ64" i="26"/>
  <c r="AJ65" i="26"/>
  <c r="AJ66" i="26"/>
  <c r="AJ67" i="26"/>
  <c r="AJ68" i="26"/>
  <c r="AJ69" i="26"/>
  <c r="AJ70" i="26"/>
  <c r="AJ71" i="26"/>
  <c r="AJ72" i="26"/>
  <c r="AJ73" i="26"/>
  <c r="AJ74" i="26"/>
  <c r="AJ75" i="26"/>
  <c r="AJ76" i="26"/>
  <c r="AJ77" i="26"/>
  <c r="AJ78" i="26"/>
  <c r="AJ79" i="26"/>
  <c r="AJ80" i="26"/>
  <c r="AJ81" i="26"/>
  <c r="AJ82" i="26"/>
  <c r="AJ83" i="26"/>
  <c r="AJ84" i="26"/>
  <c r="AJ85" i="26"/>
  <c r="AJ86" i="26"/>
  <c r="AJ87" i="26"/>
  <c r="AJ88" i="26"/>
  <c r="AJ89" i="26"/>
  <c r="AJ90" i="26"/>
  <c r="AJ91" i="26"/>
  <c r="AJ92" i="26"/>
  <c r="AI28" i="26"/>
  <c r="AI29" i="26"/>
  <c r="AI30" i="26"/>
  <c r="AI31" i="26"/>
  <c r="AI32" i="26"/>
  <c r="AI33" i="26"/>
  <c r="AI34" i="26"/>
  <c r="AI35" i="26"/>
  <c r="AI36" i="26"/>
  <c r="AI37" i="26"/>
  <c r="AI38" i="26"/>
  <c r="AI39" i="26"/>
  <c r="AI40" i="26"/>
  <c r="AI41" i="26"/>
  <c r="AI42" i="26"/>
  <c r="AI43" i="26"/>
  <c r="AI44" i="26"/>
  <c r="AI45" i="26"/>
  <c r="AI46" i="26"/>
  <c r="AI47" i="26"/>
  <c r="AI48" i="26"/>
  <c r="AI49" i="26"/>
  <c r="AI50" i="26"/>
  <c r="AI51" i="26"/>
  <c r="AI52" i="26"/>
  <c r="AI53" i="26"/>
  <c r="AI54" i="26"/>
  <c r="AI55" i="26"/>
  <c r="AI56" i="26"/>
  <c r="AI57" i="26"/>
  <c r="AI58" i="26"/>
  <c r="AI59" i="26"/>
  <c r="AI60" i="26"/>
  <c r="AI61" i="26"/>
  <c r="AI62" i="26"/>
  <c r="AI63" i="26"/>
  <c r="AI64" i="26"/>
  <c r="AI65" i="26"/>
  <c r="AI66" i="26"/>
  <c r="AI67" i="26"/>
  <c r="AI68" i="26"/>
  <c r="AI69" i="26"/>
  <c r="AI70" i="26"/>
  <c r="AI71" i="26"/>
  <c r="AI72" i="26"/>
  <c r="AI73" i="26"/>
  <c r="AI74" i="26"/>
  <c r="AI75" i="26"/>
  <c r="AI76" i="26"/>
  <c r="AI77" i="26"/>
  <c r="AI78" i="26"/>
  <c r="AI79" i="26"/>
  <c r="AI80" i="26"/>
  <c r="AI81" i="26"/>
  <c r="AI82" i="26"/>
  <c r="AI83" i="26"/>
  <c r="AI84" i="26"/>
  <c r="AI85" i="26"/>
  <c r="AI86" i="26"/>
  <c r="AI87" i="26"/>
  <c r="AI88" i="26"/>
  <c r="AI89" i="26"/>
  <c r="AI90" i="26"/>
  <c r="AI91" i="26"/>
  <c r="AI92" i="26"/>
  <c r="AI5" i="26"/>
  <c r="AI6" i="26"/>
  <c r="AI7" i="26"/>
  <c r="AI8" i="26"/>
  <c r="AI9" i="26"/>
  <c r="AI10" i="26"/>
  <c r="AI11" i="26"/>
  <c r="AI12" i="26"/>
  <c r="AI13" i="26"/>
  <c r="AI14" i="26"/>
  <c r="AI15" i="26"/>
  <c r="AI16" i="26"/>
  <c r="AI17" i="26"/>
  <c r="AI18" i="26"/>
  <c r="AI19" i="26"/>
  <c r="AI20" i="26"/>
  <c r="AI21" i="26"/>
  <c r="AI22" i="26"/>
  <c r="AI23" i="26"/>
  <c r="AI24" i="26"/>
  <c r="AI25" i="26"/>
  <c r="BH34" i="28"/>
  <c r="BG34" i="28"/>
  <c r="BI34" i="28" s="1"/>
  <c r="BB34" i="28"/>
  <c r="AQ34" i="28"/>
  <c r="AP34" i="28"/>
  <c r="BH33" i="28"/>
  <c r="BG33" i="28"/>
  <c r="BB33" i="28"/>
  <c r="AQ33" i="28"/>
  <c r="AP33" i="28"/>
  <c r="AR33" i="28" s="1"/>
  <c r="BH32" i="28"/>
  <c r="BG32" i="28"/>
  <c r="BB32" i="28"/>
  <c r="AQ32" i="28"/>
  <c r="AP32" i="28"/>
  <c r="BH31" i="28"/>
  <c r="BG31" i="28"/>
  <c r="BB31" i="28"/>
  <c r="AQ31" i="28"/>
  <c r="AP31" i="28"/>
  <c r="BH30" i="28"/>
  <c r="BG30" i="28"/>
  <c r="BI30" i="28" s="1"/>
  <c r="BB30" i="28"/>
  <c r="AQ30" i="28"/>
  <c r="AP30" i="28"/>
  <c r="BH29" i="28"/>
  <c r="BG29" i="28"/>
  <c r="BB29" i="28"/>
  <c r="AQ29" i="28"/>
  <c r="AP29" i="28"/>
  <c r="AR29" i="28" s="1"/>
  <c r="BH28" i="28"/>
  <c r="BG28" i="28"/>
  <c r="BI28" i="28" s="1"/>
  <c r="BB28" i="28"/>
  <c r="AQ28" i="28"/>
  <c r="AP28" i="28"/>
  <c r="BH27" i="28"/>
  <c r="BG27" i="28"/>
  <c r="BB27" i="28"/>
  <c r="BC27" i="28" s="1"/>
  <c r="BD27" i="28" s="1"/>
  <c r="AQ27" i="28"/>
  <c r="AP27" i="28"/>
  <c r="BH26" i="28"/>
  <c r="BG26" i="28"/>
  <c r="BI26" i="28" s="1"/>
  <c r="BB26" i="28"/>
  <c r="AQ26" i="28"/>
  <c r="AP26" i="28"/>
  <c r="BH25" i="28"/>
  <c r="BG25" i="28"/>
  <c r="BB25" i="28"/>
  <c r="AQ25" i="28"/>
  <c r="AP25" i="28"/>
  <c r="AR25" i="28" s="1"/>
  <c r="BH24" i="28"/>
  <c r="BG24" i="28"/>
  <c r="BI24" i="28" s="1"/>
  <c r="BB24" i="28"/>
  <c r="AQ24" i="28"/>
  <c r="AP24" i="28"/>
  <c r="BH23" i="28"/>
  <c r="BG23" i="28"/>
  <c r="BB23" i="28"/>
  <c r="BC23" i="28" s="1"/>
  <c r="AQ23" i="28"/>
  <c r="AP23" i="28"/>
  <c r="BH22" i="28"/>
  <c r="BG22" i="28"/>
  <c r="BB22" i="28"/>
  <c r="AQ22" i="28"/>
  <c r="AP22" i="28"/>
  <c r="BH21" i="28"/>
  <c r="BG21" i="28"/>
  <c r="BB21" i="28"/>
  <c r="AQ21" i="28"/>
  <c r="AP21" i="28"/>
  <c r="AR21" i="28" s="1"/>
  <c r="BG16" i="28"/>
  <c r="BF16" i="28"/>
  <c r="BB16" i="28"/>
  <c r="BA16" i="28"/>
  <c r="AR16" i="28"/>
  <c r="AQ16" i="28"/>
  <c r="BG15" i="28"/>
  <c r="BF15" i="28"/>
  <c r="BB15" i="28"/>
  <c r="BA15" i="28"/>
  <c r="AR15" i="28"/>
  <c r="AQ15" i="28"/>
  <c r="BG14" i="28"/>
  <c r="BF14" i="28"/>
  <c r="BH14" i="28" s="1"/>
  <c r="BB14" i="28"/>
  <c r="BA14" i="28"/>
  <c r="BC14" i="28" s="1"/>
  <c r="AR14" i="28"/>
  <c r="AQ14" i="28"/>
  <c r="BG13" i="28"/>
  <c r="BF13" i="28"/>
  <c r="BH13" i="28" s="1"/>
  <c r="BB13" i="28"/>
  <c r="BA13" i="28"/>
  <c r="AR13" i="28"/>
  <c r="AQ13" i="28"/>
  <c r="BG12" i="28"/>
  <c r="BF12" i="28"/>
  <c r="BH12" i="28" s="1"/>
  <c r="BB12" i="28"/>
  <c r="BA12" i="28"/>
  <c r="AR12" i="28"/>
  <c r="AQ12" i="28"/>
  <c r="BG11" i="28"/>
  <c r="BF11" i="28"/>
  <c r="BB11" i="28"/>
  <c r="BA11" i="28"/>
  <c r="BC11" i="28" s="1"/>
  <c r="AR11" i="28"/>
  <c r="AQ11" i="28"/>
  <c r="AS11" i="28" s="1"/>
  <c r="BG10" i="28"/>
  <c r="BF10" i="28"/>
  <c r="BB10" i="28"/>
  <c r="BA10" i="28"/>
  <c r="BC10" i="28" s="1"/>
  <c r="AR10" i="28"/>
  <c r="AQ10" i="28"/>
  <c r="BG9" i="28"/>
  <c r="BF9" i="28"/>
  <c r="BB9" i="28"/>
  <c r="BA9" i="28"/>
  <c r="BC9" i="28" s="1"/>
  <c r="AR9" i="28"/>
  <c r="AQ9" i="28"/>
  <c r="BG8" i="28"/>
  <c r="BF8" i="28"/>
  <c r="BB8" i="28"/>
  <c r="BA8" i="28"/>
  <c r="BC8" i="28" s="1"/>
  <c r="AR8" i="28"/>
  <c r="AQ8" i="28"/>
  <c r="AS8" i="28" s="1"/>
  <c r="BG7" i="28"/>
  <c r="BF7" i="28"/>
  <c r="BH7" i="28" s="1"/>
  <c r="BB7" i="28"/>
  <c r="BA7" i="28"/>
  <c r="AR7" i="28"/>
  <c r="AQ7" i="28"/>
  <c r="AS7" i="28" s="1"/>
  <c r="BG6" i="28"/>
  <c r="BF6" i="28"/>
  <c r="BH6" i="28" s="1"/>
  <c r="BB6" i="28"/>
  <c r="BA6" i="28"/>
  <c r="AR6" i="28"/>
  <c r="AQ6" i="28"/>
  <c r="AS6" i="28" s="1"/>
  <c r="BG5" i="28"/>
  <c r="BF5" i="28"/>
  <c r="BB5" i="28"/>
  <c r="BA5" i="28"/>
  <c r="AR5" i="28"/>
  <c r="AQ5" i="28"/>
  <c r="AS5" i="28" s="1"/>
  <c r="BG4" i="28"/>
  <c r="BF4" i="28"/>
  <c r="BH4" i="28" s="1"/>
  <c r="BB4" i="28"/>
  <c r="BA4" i="28"/>
  <c r="BC4" i="28" s="1"/>
  <c r="AR4" i="28"/>
  <c r="AQ4" i="28"/>
  <c r="BG3" i="28"/>
  <c r="BF3" i="28"/>
  <c r="BH3" i="28" s="1"/>
  <c r="BB3" i="28"/>
  <c r="BA3" i="28"/>
  <c r="AR3" i="28"/>
  <c r="AQ3" i="28"/>
  <c r="AH3" i="27"/>
  <c r="AH4" i="27"/>
  <c r="AH5" i="27"/>
  <c r="AH6" i="27"/>
  <c r="AH7" i="27"/>
  <c r="AH8" i="27"/>
  <c r="AH9" i="27"/>
  <c r="AH10" i="27"/>
  <c r="AH11" i="27"/>
  <c r="AH12" i="27"/>
  <c r="AH13" i="27"/>
  <c r="AH14" i="27"/>
  <c r="AH15" i="27"/>
  <c r="AH16" i="27"/>
  <c r="AH17" i="27"/>
  <c r="AH18" i="27"/>
  <c r="AH19" i="27"/>
  <c r="AH20" i="27"/>
  <c r="AH21" i="27"/>
  <c r="AH22" i="27"/>
  <c r="AH23" i="27"/>
  <c r="AH24" i="27"/>
  <c r="AH25" i="27"/>
  <c r="AH26" i="27"/>
  <c r="AH27" i="27"/>
  <c r="AH28" i="27"/>
  <c r="AH29" i="27"/>
  <c r="AH30" i="27"/>
  <c r="AH31" i="27"/>
  <c r="AH32" i="27"/>
  <c r="AH33" i="27"/>
  <c r="AH34" i="27"/>
  <c r="AH37" i="27"/>
  <c r="AH38" i="27"/>
  <c r="AH39" i="27"/>
  <c r="AH40" i="27"/>
  <c r="AH41" i="27"/>
  <c r="AH42" i="27"/>
  <c r="AH43" i="27"/>
  <c r="AH44" i="27"/>
  <c r="AH45" i="27"/>
  <c r="AH46" i="27"/>
  <c r="AH47" i="27"/>
  <c r="AH48" i="27"/>
  <c r="AH49" i="27"/>
  <c r="AH50" i="27"/>
  <c r="AH51" i="27"/>
  <c r="AH52" i="27"/>
  <c r="AH53" i="27"/>
  <c r="AH54" i="27"/>
  <c r="AH55" i="27"/>
  <c r="AH56" i="27"/>
  <c r="AH57" i="27"/>
  <c r="AH58" i="27"/>
  <c r="AH59" i="27"/>
  <c r="AH60" i="27"/>
  <c r="AH61" i="27"/>
  <c r="AH62" i="27"/>
  <c r="AH63" i="27"/>
  <c r="AH64" i="27"/>
  <c r="AH65" i="27"/>
  <c r="AH66" i="27"/>
  <c r="AH67" i="27"/>
  <c r="AH68" i="27"/>
  <c r="AH69" i="27"/>
  <c r="AH70" i="27"/>
  <c r="AH71" i="27"/>
  <c r="AH72" i="27"/>
  <c r="AH73" i="27"/>
  <c r="AH74" i="27"/>
  <c r="AH75" i="27"/>
  <c r="AH76" i="27"/>
  <c r="AH77" i="27"/>
  <c r="AH78" i="27"/>
  <c r="AH79" i="27"/>
  <c r="AH80" i="27"/>
  <c r="AH81" i="27"/>
  <c r="AH82" i="27"/>
  <c r="AH83" i="27"/>
  <c r="AH84" i="27"/>
  <c r="AH85" i="27"/>
  <c r="AH86" i="27"/>
  <c r="AH87" i="27"/>
  <c r="AH88" i="27"/>
  <c r="AH89" i="27"/>
  <c r="AH90" i="27"/>
  <c r="AH91" i="27"/>
  <c r="AH92" i="27"/>
  <c r="AH93" i="27"/>
  <c r="AH94" i="27"/>
  <c r="AH95" i="27"/>
  <c r="AH96" i="27"/>
  <c r="AH97" i="27"/>
  <c r="AH98" i="27"/>
  <c r="AH99" i="27"/>
  <c r="AH100" i="27"/>
  <c r="AH101" i="27"/>
  <c r="AH4" i="26"/>
  <c r="AH5" i="26"/>
  <c r="AH6" i="26"/>
  <c r="AH7" i="26"/>
  <c r="AH8" i="26"/>
  <c r="AH9" i="26"/>
  <c r="AH10" i="26"/>
  <c r="AH11" i="26"/>
  <c r="AH12" i="26"/>
  <c r="AH13" i="26"/>
  <c r="AH14" i="26"/>
  <c r="AH15" i="26"/>
  <c r="AH16" i="26"/>
  <c r="AH17" i="26"/>
  <c r="AH18" i="26"/>
  <c r="AH19" i="26"/>
  <c r="AH20" i="26"/>
  <c r="AH21" i="26"/>
  <c r="AH22" i="26"/>
  <c r="AH23" i="26"/>
  <c r="AH24" i="26"/>
  <c r="AH25" i="26"/>
  <c r="AH28" i="26"/>
  <c r="AH29" i="26"/>
  <c r="AH30" i="26"/>
  <c r="AH31" i="26"/>
  <c r="AH32" i="26"/>
  <c r="AH33" i="26"/>
  <c r="AH34" i="26"/>
  <c r="AH35" i="26"/>
  <c r="AH36" i="26"/>
  <c r="AH37" i="26"/>
  <c r="AH38" i="26"/>
  <c r="AH39" i="26"/>
  <c r="AH40" i="26"/>
  <c r="AH41" i="26"/>
  <c r="AH42" i="26"/>
  <c r="AH43" i="26"/>
  <c r="AH44" i="26"/>
  <c r="AH45" i="26"/>
  <c r="AH46" i="26"/>
  <c r="AH47" i="26"/>
  <c r="AH48" i="26"/>
  <c r="AH49" i="26"/>
  <c r="AH50" i="26"/>
  <c r="AH51" i="26"/>
  <c r="AH52" i="26"/>
  <c r="AH53" i="26"/>
  <c r="AH54" i="26"/>
  <c r="AH55" i="26"/>
  <c r="AH56" i="26"/>
  <c r="AH57" i="26"/>
  <c r="AH58" i="26"/>
  <c r="AH59" i="26"/>
  <c r="AH60" i="26"/>
  <c r="AH61" i="26"/>
  <c r="AH62" i="26"/>
  <c r="AH63" i="26"/>
  <c r="AH64" i="26"/>
  <c r="AH65" i="26"/>
  <c r="AH66" i="26"/>
  <c r="AH67" i="26"/>
  <c r="AH68" i="26"/>
  <c r="AH69" i="26"/>
  <c r="AH70" i="26"/>
  <c r="AH71" i="26"/>
  <c r="AH72" i="26"/>
  <c r="AH73" i="26"/>
  <c r="AH74" i="26"/>
  <c r="AH75" i="26"/>
  <c r="AH76" i="26"/>
  <c r="AH77" i="26"/>
  <c r="AH78" i="26"/>
  <c r="AH79" i="26"/>
  <c r="AH80" i="26"/>
  <c r="AH81" i="26"/>
  <c r="AH82" i="26"/>
  <c r="AH83" i="26"/>
  <c r="AH84" i="26"/>
  <c r="AH85" i="26"/>
  <c r="AH86" i="26"/>
  <c r="AH87" i="26"/>
  <c r="AH88" i="26"/>
  <c r="AH89" i="26"/>
  <c r="AH90" i="26"/>
  <c r="AH91" i="26"/>
  <c r="AH92" i="26"/>
  <c r="AF4" i="25"/>
  <c r="AG4" i="25"/>
  <c r="AF5" i="25"/>
  <c r="AG5" i="25"/>
  <c r="AF6" i="25"/>
  <c r="AG6" i="25"/>
  <c r="AF7" i="25"/>
  <c r="AG7" i="25"/>
  <c r="AF8" i="25"/>
  <c r="AG8" i="25"/>
  <c r="AF9" i="25"/>
  <c r="AG9" i="25"/>
  <c r="AF10" i="25"/>
  <c r="AG10" i="25"/>
  <c r="AF11" i="25"/>
  <c r="AG11" i="25"/>
  <c r="AF12" i="25"/>
  <c r="AG12" i="25"/>
  <c r="AF13" i="25"/>
  <c r="AG13" i="25"/>
  <c r="AF14" i="25"/>
  <c r="AG14" i="25"/>
  <c r="AF15" i="25"/>
  <c r="AG15" i="25"/>
  <c r="AF16" i="25"/>
  <c r="AG16" i="25"/>
  <c r="AF17" i="25"/>
  <c r="AG17" i="25"/>
  <c r="AF18" i="25"/>
  <c r="AG18" i="25"/>
  <c r="AF19" i="25"/>
  <c r="AG19" i="25"/>
  <c r="AF20" i="25"/>
  <c r="AG20" i="25"/>
  <c r="AF21" i="25"/>
  <c r="AG21" i="25"/>
  <c r="AF22" i="25"/>
  <c r="AG22" i="25"/>
  <c r="AF23" i="25"/>
  <c r="AG23" i="25"/>
  <c r="AF24" i="25"/>
  <c r="AG24" i="25"/>
  <c r="AF25" i="25"/>
  <c r="AG25" i="25"/>
  <c r="AF26" i="25"/>
  <c r="AG26" i="25"/>
  <c r="AF27" i="25"/>
  <c r="AG27" i="25"/>
  <c r="AF28" i="25"/>
  <c r="AG28" i="25"/>
  <c r="AF29" i="25"/>
  <c r="AG29" i="25"/>
  <c r="AF30" i="25"/>
  <c r="AG30" i="25"/>
  <c r="AF32" i="25"/>
  <c r="AG32" i="25"/>
  <c r="AF33" i="25"/>
  <c r="AG33" i="25"/>
  <c r="AF34" i="25"/>
  <c r="AG34" i="25"/>
  <c r="AF35" i="25"/>
  <c r="AG35" i="25"/>
  <c r="AF36" i="25"/>
  <c r="AG36" i="25"/>
  <c r="AF37" i="25"/>
  <c r="AG37" i="25"/>
  <c r="AF38" i="25"/>
  <c r="AG38" i="25"/>
  <c r="AF39" i="25"/>
  <c r="AG39" i="25"/>
  <c r="AF40" i="25"/>
  <c r="AG40" i="25"/>
  <c r="AF41" i="25"/>
  <c r="AG41" i="25"/>
  <c r="AF42" i="25"/>
  <c r="AG42" i="25"/>
  <c r="AF43" i="25"/>
  <c r="AG43" i="25"/>
  <c r="AF44" i="25"/>
  <c r="AG44" i="25"/>
  <c r="AF45" i="25"/>
  <c r="AG45" i="25"/>
  <c r="AF46" i="25"/>
  <c r="AG46" i="25"/>
  <c r="AF47" i="25"/>
  <c r="AG47" i="25"/>
  <c r="AF48" i="25"/>
  <c r="AG48" i="25"/>
  <c r="AF49" i="25"/>
  <c r="AG49" i="25"/>
  <c r="AF50" i="25"/>
  <c r="AG50" i="25"/>
  <c r="AF51" i="25"/>
  <c r="AG51" i="25"/>
  <c r="AF52" i="25"/>
  <c r="AG52" i="25"/>
  <c r="AF53" i="25"/>
  <c r="AG53" i="25"/>
  <c r="AF54" i="25"/>
  <c r="AG54" i="25"/>
  <c r="AF55" i="25"/>
  <c r="AG55" i="25"/>
  <c r="AF56" i="25"/>
  <c r="AG56" i="25"/>
  <c r="AF57" i="25"/>
  <c r="AG57" i="25"/>
  <c r="AF58" i="25"/>
  <c r="AG58" i="25"/>
  <c r="AF59" i="25"/>
  <c r="AG59" i="25"/>
  <c r="AF60" i="25"/>
  <c r="AG60" i="25"/>
  <c r="AF61" i="25"/>
  <c r="AG61" i="25"/>
  <c r="AF62" i="25"/>
  <c r="AG62" i="25"/>
  <c r="AF63" i="25"/>
  <c r="AG63" i="25"/>
  <c r="AF64" i="25"/>
  <c r="AG64" i="25"/>
  <c r="AF65" i="25"/>
  <c r="AG65" i="25"/>
  <c r="AF66" i="25"/>
  <c r="AG66" i="25"/>
  <c r="AF67" i="25"/>
  <c r="AG67" i="25"/>
  <c r="AR26" i="28" l="1"/>
  <c r="BI23" i="28"/>
  <c r="BI27" i="28"/>
  <c r="BI31" i="28"/>
  <c r="AR24" i="28"/>
  <c r="AR28" i="28"/>
  <c r="AS3" i="28"/>
  <c r="BC6" i="28"/>
  <c r="BH9" i="28"/>
  <c r="AS13" i="28"/>
  <c r="BC16" i="28"/>
  <c r="AR22" i="28"/>
  <c r="BH8" i="28"/>
  <c r="AS12" i="28"/>
  <c r="BC15" i="28"/>
  <c r="AR23" i="28"/>
  <c r="AR27" i="28"/>
  <c r="BH5" i="28"/>
  <c r="AS9" i="28"/>
  <c r="BC12" i="28"/>
  <c r="BH15" i="28"/>
  <c r="AS16" i="28"/>
  <c r="BI32" i="28"/>
  <c r="AR31" i="28"/>
  <c r="AR32" i="28"/>
  <c r="BI21" i="28"/>
  <c r="BI25" i="28"/>
  <c r="BI29" i="28"/>
  <c r="AS10" i="28"/>
  <c r="AS4" i="28"/>
  <c r="BC7" i="28"/>
  <c r="BH10" i="28"/>
  <c r="AS14" i="28"/>
  <c r="BH11" i="28"/>
  <c r="BC3" i="28"/>
  <c r="BC13" i="28"/>
  <c r="BH16" i="28"/>
  <c r="BC5" i="28"/>
  <c r="AS15" i="28"/>
  <c r="AR34" i="28"/>
  <c r="BC32" i="28"/>
  <c r="BD32" i="28" s="1"/>
  <c r="AR30" i="28"/>
  <c r="BI33" i="28"/>
  <c r="BI22" i="28"/>
  <c r="BC25" i="28"/>
  <c r="BD25" i="28" s="1"/>
  <c r="BC34" i="28"/>
  <c r="BD34" i="28" s="1"/>
  <c r="BD23" i="28"/>
  <c r="BC21" i="28"/>
  <c r="BD21" i="28" s="1"/>
  <c r="BC30" i="28"/>
  <c r="BD30" i="28" s="1"/>
  <c r="BC28" i="28"/>
  <c r="BD28" i="28" s="1"/>
  <c r="BC26" i="28"/>
  <c r="BD26" i="28" s="1"/>
  <c r="BC24" i="28"/>
  <c r="BD24" i="28" s="1"/>
  <c r="BC33" i="28"/>
  <c r="BD33" i="28" s="1"/>
  <c r="BC22" i="28"/>
  <c r="BD22" i="28" s="1"/>
  <c r="BC31" i="28"/>
  <c r="BD31" i="28" s="1"/>
  <c r="BC29" i="28"/>
  <c r="BD29" i="28" s="1"/>
</calcChain>
</file>

<file path=xl/sharedStrings.xml><?xml version="1.0" encoding="utf-8"?>
<sst xmlns="http://schemas.openxmlformats.org/spreadsheetml/2006/main" count="2523" uniqueCount="1056">
  <si>
    <t>ol</t>
  </si>
  <si>
    <t xml:space="preserve">   Na2O  </t>
  </si>
  <si>
    <t xml:space="preserve">   MgO   </t>
  </si>
  <si>
    <t xml:space="preserve">   Al2O3 </t>
  </si>
  <si>
    <t xml:space="preserve">   SiO2  </t>
  </si>
  <si>
    <t xml:space="preserve">   CaO   </t>
  </si>
  <si>
    <t xml:space="preserve">   TiO2  </t>
  </si>
  <si>
    <t xml:space="preserve">   Cr2O3 </t>
  </si>
  <si>
    <t xml:space="preserve">   NiO   </t>
  </si>
  <si>
    <t xml:space="preserve">   K2O   </t>
  </si>
  <si>
    <t xml:space="preserve">   P2O5  </t>
  </si>
  <si>
    <t xml:space="preserve">   FeO   </t>
  </si>
  <si>
    <t xml:space="preserve">   MnO   </t>
  </si>
  <si>
    <t xml:space="preserve">  Total  </t>
  </si>
  <si>
    <t>type</t>
  </si>
  <si>
    <t>chr</t>
  </si>
  <si>
    <t xml:space="preserve">Comment  </t>
  </si>
  <si>
    <t xml:space="preserve">HPL2-G4-4 </t>
  </si>
  <si>
    <t xml:space="preserve">HPL2-G1-5 </t>
  </si>
  <si>
    <t xml:space="preserve">HPL2-G1-4 </t>
  </si>
  <si>
    <t xml:space="preserve">HPL2-G9-5 </t>
  </si>
  <si>
    <t xml:space="preserve">HPL2-G1-3 </t>
  </si>
  <si>
    <t xml:space="preserve">HPL2-G11-4 </t>
  </si>
  <si>
    <t xml:space="preserve">HPL2-G3-3 </t>
  </si>
  <si>
    <t xml:space="preserve">HPL2-G3-4 </t>
  </si>
  <si>
    <t xml:space="preserve">HPL2-G11-3 </t>
  </si>
  <si>
    <t xml:space="preserve">HP-12-G10-3 </t>
  </si>
  <si>
    <t xml:space="preserve">HP-12-G8-3 </t>
  </si>
  <si>
    <t xml:space="preserve">HP-12-G12-4 </t>
  </si>
  <si>
    <t xml:space="preserve">HP-12-G3-5 </t>
  </si>
  <si>
    <t xml:space="preserve">HP-12-G10-4 </t>
  </si>
  <si>
    <t xml:space="preserve">HP-12-G8-4 </t>
  </si>
  <si>
    <t xml:space="preserve">HP-12-G5-4 </t>
  </si>
  <si>
    <t xml:space="preserve">OR-8A-G3-7 </t>
  </si>
  <si>
    <t xml:space="preserve">OR-12-spl-12 </t>
  </si>
  <si>
    <t xml:space="preserve">OR-8A-G1-4 </t>
  </si>
  <si>
    <t xml:space="preserve">OR-8A-G4-5 </t>
  </si>
  <si>
    <t xml:space="preserve">OR-8A-G9-5 </t>
  </si>
  <si>
    <t xml:space="preserve">OR-12-spl-10 </t>
  </si>
  <si>
    <t xml:space="preserve">OR-8A-G1-5 </t>
  </si>
  <si>
    <t xml:space="preserve">OR-12-spl-14 </t>
  </si>
  <si>
    <t xml:space="preserve">OR-8A-G8-4 </t>
  </si>
  <si>
    <t xml:space="preserve">OR-8A-G7-6 </t>
  </si>
  <si>
    <t xml:space="preserve">OR-12-spl-4 </t>
  </si>
  <si>
    <t xml:space="preserve">OR-12-spl-2 </t>
  </si>
  <si>
    <t xml:space="preserve">OR-8A-G2-4 </t>
  </si>
  <si>
    <t xml:space="preserve">OR-8A-G9-4 </t>
  </si>
  <si>
    <t xml:space="preserve">OR-8A-G3-8 </t>
  </si>
  <si>
    <t xml:space="preserve">OR-8A-G5-6 </t>
  </si>
  <si>
    <t xml:space="preserve">OR-12-spl-8 </t>
  </si>
  <si>
    <t xml:space="preserve">HP-12-G7-1 </t>
  </si>
  <si>
    <t xml:space="preserve">HPL2-G3-1 </t>
  </si>
  <si>
    <t xml:space="preserve">HPL2-G7-1 </t>
  </si>
  <si>
    <t xml:space="preserve">HP-12-G13-1 </t>
  </si>
  <si>
    <t xml:space="preserve">HP-12-G13-2BU </t>
  </si>
  <si>
    <t xml:space="preserve">HPL2-G5-3 </t>
  </si>
  <si>
    <t xml:space="preserve">HPL2-G3-2 </t>
  </si>
  <si>
    <t xml:space="preserve">HPL2-G13-1 </t>
  </si>
  <si>
    <t xml:space="preserve">HPL2-G13-2 </t>
  </si>
  <si>
    <t xml:space="preserve">HPL2-G1-1 </t>
  </si>
  <si>
    <t xml:space="preserve">HPL2-G4-1 </t>
  </si>
  <si>
    <t xml:space="preserve">HPL2-G7-2 </t>
  </si>
  <si>
    <t xml:space="preserve">HPL2-G6-1 </t>
  </si>
  <si>
    <t xml:space="preserve">HPL2-G10-1 </t>
  </si>
  <si>
    <t xml:space="preserve">HPL2-G4-2 </t>
  </si>
  <si>
    <t xml:space="preserve">HPL2-G6-3 </t>
  </si>
  <si>
    <t xml:space="preserve">HP-12-G10-5 </t>
  </si>
  <si>
    <t xml:space="preserve">HPL2-G8-1 </t>
  </si>
  <si>
    <t xml:space="preserve">OR-12-Ol-02 </t>
  </si>
  <si>
    <t xml:space="preserve">OR-8A-G2-1 </t>
  </si>
  <si>
    <t xml:space="preserve">OR-8A-G4-1 </t>
  </si>
  <si>
    <t xml:space="preserve">OR-8A-G7-1 </t>
  </si>
  <si>
    <t xml:space="preserve">OR-8A-G9-2 </t>
  </si>
  <si>
    <t xml:space="preserve">OR-8A-G9-1 </t>
  </si>
  <si>
    <t xml:space="preserve">OR-8A-G5-2 </t>
  </si>
  <si>
    <t xml:space="preserve">OR-12-Opx-8 </t>
  </si>
  <si>
    <t xml:space="preserve">OR-8A-G3-1 </t>
  </si>
  <si>
    <t>v2O5</t>
  </si>
  <si>
    <t>ZnO</t>
  </si>
  <si>
    <t>V2O5</t>
  </si>
  <si>
    <t>Si</t>
  </si>
  <si>
    <t>Ti</t>
  </si>
  <si>
    <t>Al</t>
  </si>
  <si>
    <t>Cr</t>
  </si>
  <si>
    <t>V</t>
  </si>
  <si>
    <t>Fe(iii)</t>
  </si>
  <si>
    <t>Fe(ii)</t>
  </si>
  <si>
    <t>Mn</t>
  </si>
  <si>
    <t>Mg</t>
  </si>
  <si>
    <t>Ca</t>
  </si>
  <si>
    <t>Zn</t>
  </si>
  <si>
    <t>TOTAL</t>
  </si>
  <si>
    <t>Fe/Fe+Mg</t>
  </si>
  <si>
    <t>Cr/Cr+Al</t>
  </si>
  <si>
    <t>Fe2/(Fe2+Fe3)</t>
  </si>
  <si>
    <t>Fe3/(Fe3+Fe2)</t>
  </si>
  <si>
    <t>Fe2O3</t>
  </si>
  <si>
    <t>Na</t>
  </si>
  <si>
    <t>K</t>
  </si>
  <si>
    <t>Al(IV)</t>
  </si>
  <si>
    <t>Wo</t>
  </si>
  <si>
    <t>En</t>
  </si>
  <si>
    <t>Fs</t>
  </si>
  <si>
    <t>Fe3</t>
  </si>
  <si>
    <t>Fe2</t>
  </si>
  <si>
    <t>tot. cat.</t>
  </si>
  <si>
    <t>tot. oxy.</t>
  </si>
  <si>
    <t>Te</t>
  </si>
  <si>
    <t>Fo</t>
  </si>
  <si>
    <t>Fa</t>
  </si>
  <si>
    <t>Ca-Ol</t>
  </si>
  <si>
    <t>Mg#</t>
  </si>
  <si>
    <t>Cr#</t>
  </si>
  <si>
    <t>Sample</t>
  </si>
  <si>
    <t>Max</t>
  </si>
  <si>
    <t>Min</t>
  </si>
  <si>
    <t>Fe2/F2/Mg</t>
  </si>
  <si>
    <t xml:space="preserve">OR-16-02-2ol </t>
  </si>
  <si>
    <t xml:space="preserve">OR-7-G17-3 </t>
  </si>
  <si>
    <t xml:space="preserve">OR-11-7-03ol </t>
  </si>
  <si>
    <t xml:space="preserve">OR-4-G12-2bu </t>
  </si>
  <si>
    <t xml:space="preserve">OR-1-G12-1 </t>
  </si>
  <si>
    <t xml:space="preserve">OR-10-G1-1 </t>
  </si>
  <si>
    <t xml:space="preserve">OR-1-G4-1 </t>
  </si>
  <si>
    <t xml:space="preserve">OR-10-G4-1 </t>
  </si>
  <si>
    <t xml:space="preserve">OR-7-G16-3 </t>
  </si>
  <si>
    <t xml:space="preserve">OR-1-G15-1 </t>
  </si>
  <si>
    <t xml:space="preserve">OR-13-13-05ol </t>
  </si>
  <si>
    <t xml:space="preserve">OR-10-G2-1 </t>
  </si>
  <si>
    <t xml:space="preserve">OR-10-G3-3 </t>
  </si>
  <si>
    <t xml:space="preserve">OR-1-G14-2 </t>
  </si>
  <si>
    <t xml:space="preserve">OR-1-G5-2 </t>
  </si>
  <si>
    <t xml:space="preserve">OR-1-G6-2 </t>
  </si>
  <si>
    <t xml:space="preserve">OR-16-11-2ol </t>
  </si>
  <si>
    <t xml:space="preserve">OR-13-11-08ol </t>
  </si>
  <si>
    <t xml:space="preserve">OR-10-G1-2 </t>
  </si>
  <si>
    <t xml:space="preserve">OR-13-02-3ol </t>
  </si>
  <si>
    <t xml:space="preserve">OR-4-G15-1 </t>
  </si>
  <si>
    <t xml:space="preserve">OR-7-G20-1 </t>
  </si>
  <si>
    <t xml:space="preserve">OR-13-04-02ol </t>
  </si>
  <si>
    <t xml:space="preserve">OR-4-G5-2 </t>
  </si>
  <si>
    <t xml:space="preserve">OR-7-G16-4 </t>
  </si>
  <si>
    <t xml:space="preserve">OR-13-08-13ol </t>
  </si>
  <si>
    <t xml:space="preserve">OR-4-G16-1 </t>
  </si>
  <si>
    <t xml:space="preserve">OR-13-06-09ol </t>
  </si>
  <si>
    <t xml:space="preserve">OR-4-G7-1 </t>
  </si>
  <si>
    <t xml:space="preserve">OR-4-G16-2 </t>
  </si>
  <si>
    <t xml:space="preserve">OR-13-10-04ol </t>
  </si>
  <si>
    <t xml:space="preserve">OR-13-09-01ol </t>
  </si>
  <si>
    <t xml:space="preserve">OR-16-10-3ol </t>
  </si>
  <si>
    <t xml:space="preserve">OR-7-G13-1 </t>
  </si>
  <si>
    <t xml:space="preserve">OR-7-G6-2 </t>
  </si>
  <si>
    <t xml:space="preserve">OR-4-G2-5 </t>
  </si>
  <si>
    <t xml:space="preserve">OR-4-G18-8 </t>
  </si>
  <si>
    <t xml:space="preserve">OR-7-G13-1BU </t>
  </si>
  <si>
    <t xml:space="preserve">OR-7-G1-2 </t>
  </si>
  <si>
    <t xml:space="preserve">OR-7-G14-4 </t>
  </si>
  <si>
    <t xml:space="preserve">OR-7-G3-4 </t>
  </si>
  <si>
    <t xml:space="preserve">OR-7-G22-1 </t>
  </si>
  <si>
    <t xml:space="preserve">OR-7-G14-1 </t>
  </si>
  <si>
    <t xml:space="preserve">OR-4-G15-2 </t>
  </si>
  <si>
    <t xml:space="preserve">OR-7-G18-1 </t>
  </si>
  <si>
    <t xml:space="preserve">OR-4-G12-1bu </t>
  </si>
  <si>
    <t xml:space="preserve">OR-4-G3-2 </t>
  </si>
  <si>
    <t xml:space="preserve">OR-1-G7-2 </t>
  </si>
  <si>
    <t xml:space="preserve">OR-4-G11-2 </t>
  </si>
  <si>
    <t xml:space="preserve">OR-11-6-02-ol </t>
  </si>
  <si>
    <t xml:space="preserve">OR-1-G15-2 </t>
  </si>
  <si>
    <t xml:space="preserve">OR-1-G5-1 </t>
  </si>
  <si>
    <t xml:space="preserve">OR-4-G3-1 </t>
  </si>
  <si>
    <t xml:space="preserve">OR-13-06-07ol </t>
  </si>
  <si>
    <t xml:space="preserve">OR-4-G6-2 </t>
  </si>
  <si>
    <t xml:space="preserve">OR-4-G8-1 </t>
  </si>
  <si>
    <t xml:space="preserve">OR-7-G5-4 </t>
  </si>
  <si>
    <t xml:space="preserve">OR-4-G4-5 </t>
  </si>
  <si>
    <t xml:space="preserve">OR-4-G17-4 </t>
  </si>
  <si>
    <t xml:space="preserve">OR-7-G2-1 </t>
  </si>
  <si>
    <t xml:space="preserve">OR-1-G6-1 </t>
  </si>
  <si>
    <t xml:space="preserve">OR-1-G4-2 </t>
  </si>
  <si>
    <t xml:space="preserve">OR-1-G14-1 </t>
  </si>
  <si>
    <t xml:space="preserve">OR-16-05-2ol </t>
  </si>
  <si>
    <t xml:space="preserve">OR-11-1-03ol </t>
  </si>
  <si>
    <t xml:space="preserve">OR-1-G7-1 </t>
  </si>
  <si>
    <t xml:space="preserve">OR-4-G6-1 </t>
  </si>
  <si>
    <t xml:space="preserve">OR-13-09-03ol </t>
  </si>
  <si>
    <t xml:space="preserve">OR-7-G26-5 </t>
  </si>
  <si>
    <t xml:space="preserve">OR-7-G2-2 </t>
  </si>
  <si>
    <t xml:space="preserve">OR-4-G8-5 </t>
  </si>
  <si>
    <t xml:space="preserve">OR-4-G9-2 </t>
  </si>
  <si>
    <t xml:space="preserve">OR-13-03-02ol </t>
  </si>
  <si>
    <t xml:space="preserve">OR-4-G2-1bu </t>
  </si>
  <si>
    <t xml:space="preserve">OR-11-6-01-ol </t>
  </si>
  <si>
    <t xml:space="preserve">OR-13-14-03ol </t>
  </si>
  <si>
    <t xml:space="preserve">OR-7-G22-2 </t>
  </si>
  <si>
    <t xml:space="preserve">OR-7-G6-1 </t>
  </si>
  <si>
    <t xml:space="preserve">OR-7-G6-3 </t>
  </si>
  <si>
    <t xml:space="preserve">OR-4-G9-1 </t>
  </si>
  <si>
    <t xml:space="preserve">OR-4-G2-1 </t>
  </si>
  <si>
    <t xml:space="preserve">OR-7-G10-2 </t>
  </si>
  <si>
    <t xml:space="preserve">OR-11-1-04ol </t>
  </si>
  <si>
    <t xml:space="preserve">OR-11-1-01ol </t>
  </si>
  <si>
    <t xml:space="preserve">OR-16-04-1ol </t>
  </si>
  <si>
    <t xml:space="preserve">OR-1-G12-2 </t>
  </si>
  <si>
    <t xml:space="preserve">OR-11-5-01ol </t>
  </si>
  <si>
    <t xml:space="preserve">OR-11-6-03-ol </t>
  </si>
  <si>
    <t xml:space="preserve">OR-16-11-3ol </t>
  </si>
  <si>
    <t xml:space="preserve">OR-13-09-10ol </t>
  </si>
  <si>
    <t xml:space="preserve">OR-4-G5-5 </t>
  </si>
  <si>
    <t xml:space="preserve">OR-13-04-03ol </t>
  </si>
  <si>
    <t xml:space="preserve">OR-16-09-3ol </t>
  </si>
  <si>
    <t xml:space="preserve">OR-13-08-12ol </t>
  </si>
  <si>
    <t xml:space="preserve">OR-16-07-2ol </t>
  </si>
  <si>
    <t xml:space="preserve">OR-13-05-09ol </t>
  </si>
  <si>
    <t xml:space="preserve">OR-16-03-2ol </t>
  </si>
  <si>
    <t xml:space="preserve">OR-13-07-4ol </t>
  </si>
  <si>
    <t xml:space="preserve">OR-13-11-07ol </t>
  </si>
  <si>
    <t xml:space="preserve">OR-13-10-05ol </t>
  </si>
  <si>
    <t xml:space="preserve">OR-13-04-01ol </t>
  </si>
  <si>
    <t xml:space="preserve">OR-4-G1-2 </t>
  </si>
  <si>
    <t xml:space="preserve">DG-9-G4-1 </t>
  </si>
  <si>
    <t xml:space="preserve">DG-10-7-03OL </t>
  </si>
  <si>
    <t xml:space="preserve">HP-6-G2-2 </t>
  </si>
  <si>
    <t xml:space="preserve">HP-6-G7-2 </t>
  </si>
  <si>
    <t xml:space="preserve">DG-4-G11-2 </t>
  </si>
  <si>
    <t xml:space="preserve">DG-10-3-01Cpx </t>
  </si>
  <si>
    <t xml:space="preserve">DG-4-G16-8 </t>
  </si>
  <si>
    <t xml:space="preserve">DG-10-6-01OL </t>
  </si>
  <si>
    <t xml:space="preserve">HP-9-ol-4 </t>
  </si>
  <si>
    <t xml:space="preserve">DG-4-G17-2 </t>
  </si>
  <si>
    <t xml:space="preserve">DG-3-G14-2 </t>
  </si>
  <si>
    <t xml:space="preserve">HP-6-G10-3 </t>
  </si>
  <si>
    <t xml:space="preserve">HP-6-G14-1 </t>
  </si>
  <si>
    <t xml:space="preserve">HP-11-ol-05 </t>
  </si>
  <si>
    <t xml:space="preserve">DG-10-5-01Cpx </t>
  </si>
  <si>
    <t xml:space="preserve">DG-4-G20-2 </t>
  </si>
  <si>
    <t xml:space="preserve">DG-3-G1-1 </t>
  </si>
  <si>
    <t xml:space="preserve">HP-6-G4-2 </t>
  </si>
  <si>
    <t xml:space="preserve">HP-6-G15-2BU </t>
  </si>
  <si>
    <t xml:space="preserve">DG-4-G5-1 </t>
  </si>
  <si>
    <t xml:space="preserve">DG-4-G7-1 </t>
  </si>
  <si>
    <t xml:space="preserve">DG-4-G2-1 </t>
  </si>
  <si>
    <t xml:space="preserve">HP-11-ol-06 </t>
  </si>
  <si>
    <t xml:space="preserve">HP-6-G7-1 </t>
  </si>
  <si>
    <t xml:space="preserve">DG-4-G6-1 </t>
  </si>
  <si>
    <t xml:space="preserve">HP-6-G4-4 </t>
  </si>
  <si>
    <t xml:space="preserve">HP-6-G5-1 </t>
  </si>
  <si>
    <t xml:space="preserve">DG-4-G16-7 </t>
  </si>
  <si>
    <t xml:space="preserve">HP-6-G5-1BU </t>
  </si>
  <si>
    <t xml:space="preserve">HP-10-G10-1 </t>
  </si>
  <si>
    <t xml:space="preserve">HP-10-G10-2 </t>
  </si>
  <si>
    <t xml:space="preserve">DG-4-G9-1 </t>
  </si>
  <si>
    <t xml:space="preserve">HP-10-G8-3 </t>
  </si>
  <si>
    <t xml:space="preserve">DG-4-G7-2 </t>
  </si>
  <si>
    <t xml:space="preserve">DG-3-G13-2BU </t>
  </si>
  <si>
    <t xml:space="preserve">HP-10-G7-4 </t>
  </si>
  <si>
    <t xml:space="preserve">HP-6-G3-2 </t>
  </si>
  <si>
    <t xml:space="preserve">DG-4-G6-2 </t>
  </si>
  <si>
    <t xml:space="preserve">DG-4-G9-2 </t>
  </si>
  <si>
    <t xml:space="preserve">DG-4-G15-1 </t>
  </si>
  <si>
    <t xml:space="preserve">HP-6-G6-1 </t>
  </si>
  <si>
    <t xml:space="preserve">DG-4-G11-1 </t>
  </si>
  <si>
    <t xml:space="preserve">DG-4-G20-1 </t>
  </si>
  <si>
    <t xml:space="preserve">DG-3-G13-2 </t>
  </si>
  <si>
    <t xml:space="preserve">HP-10-G9-1bu </t>
  </si>
  <si>
    <t xml:space="preserve">HP-6-G5-2BU </t>
  </si>
  <si>
    <t xml:space="preserve">HP-6-G13-1 </t>
  </si>
  <si>
    <t xml:space="preserve">DG-4-G5-4 </t>
  </si>
  <si>
    <t xml:space="preserve">DG-3-G14-1 </t>
  </si>
  <si>
    <t xml:space="preserve">DG-4-G15-2 </t>
  </si>
  <si>
    <t xml:space="preserve">HP-6-G3-1 </t>
  </si>
  <si>
    <t xml:space="preserve">HP-6-G11-2 </t>
  </si>
  <si>
    <t xml:space="preserve">DG-8-ol-13 </t>
  </si>
  <si>
    <t xml:space="preserve">HP-6-G13-2 </t>
  </si>
  <si>
    <t xml:space="preserve">DG-8-ol-9 </t>
  </si>
  <si>
    <t xml:space="preserve">DG-8-ol-8 </t>
  </si>
  <si>
    <t xml:space="preserve">DG-9-G4-4 </t>
  </si>
  <si>
    <t xml:space="preserve">HP-10-G9-2 </t>
  </si>
  <si>
    <t xml:space="preserve">DG-3-G11-2 </t>
  </si>
  <si>
    <t xml:space="preserve">DG-3-G2-1 </t>
  </si>
  <si>
    <t xml:space="preserve">HP-10-G4-4 </t>
  </si>
  <si>
    <t xml:space="preserve">DG-3-G2-2 </t>
  </si>
  <si>
    <t xml:space="preserve">DG-4-G3-2 </t>
  </si>
  <si>
    <t xml:space="preserve">DG-3-G16-2 </t>
  </si>
  <si>
    <t xml:space="preserve">DG-3-G10-1 </t>
  </si>
  <si>
    <t xml:space="preserve">DG-3-G11-1 </t>
  </si>
  <si>
    <t xml:space="preserve">DG-3-G8-1 </t>
  </si>
  <si>
    <t xml:space="preserve">DG-3-G16-1 </t>
  </si>
  <si>
    <t xml:space="preserve">DG-8-ol-4 </t>
  </si>
  <si>
    <t xml:space="preserve">DG-9-G2-5 </t>
  </si>
  <si>
    <t xml:space="preserve">DG-9-G2-3 </t>
  </si>
  <si>
    <t>Al(vi)</t>
  </si>
  <si>
    <t>Al(iv)</t>
  </si>
  <si>
    <t>cpx</t>
  </si>
  <si>
    <t xml:space="preserve">OR-4-G16-3 </t>
  </si>
  <si>
    <t xml:space="preserve">OR-7-G3-3 </t>
  </si>
  <si>
    <t xml:space="preserve">OR-4-G8-3 </t>
  </si>
  <si>
    <t xml:space="preserve">OR-7-G14-3 </t>
  </si>
  <si>
    <t xml:space="preserve">OR-4-G5-3 </t>
  </si>
  <si>
    <t xml:space="preserve">OR-1-G4-4 </t>
  </si>
  <si>
    <t xml:space="preserve">OR-7-G7-6 </t>
  </si>
  <si>
    <t xml:space="preserve">OR-4-G4-3 </t>
  </si>
  <si>
    <t xml:space="preserve">OR-4-G10-4 </t>
  </si>
  <si>
    <t xml:space="preserve">OR-4-G18-7 </t>
  </si>
  <si>
    <t xml:space="preserve">OR-4-G9-4 </t>
  </si>
  <si>
    <t xml:space="preserve">OR-7-G2-6 </t>
  </si>
  <si>
    <t xml:space="preserve">OR-4-G10-2 </t>
  </si>
  <si>
    <t xml:space="preserve">OR-13-06-11cpx </t>
  </si>
  <si>
    <t xml:space="preserve">OR-1-G9-6 </t>
  </si>
  <si>
    <t xml:space="preserve">OR-1-G14-4 </t>
  </si>
  <si>
    <t xml:space="preserve">OR-1-G11-6 </t>
  </si>
  <si>
    <t xml:space="preserve">OR-7-G4-5 </t>
  </si>
  <si>
    <t xml:space="preserve">OR-1-G4-3 </t>
  </si>
  <si>
    <t xml:space="preserve">OR-1-G13-3 </t>
  </si>
  <si>
    <t xml:space="preserve">OR-7-G9-4 </t>
  </si>
  <si>
    <t xml:space="preserve">OR-1-G9-3 </t>
  </si>
  <si>
    <t xml:space="preserve">OR-1-G13-2 </t>
  </si>
  <si>
    <t xml:space="preserve">OR-7-G2-4 </t>
  </si>
  <si>
    <t xml:space="preserve">OR-1-G1-4 </t>
  </si>
  <si>
    <t xml:space="preserve">OR-1-G11-5 </t>
  </si>
  <si>
    <t xml:space="preserve">OR-1-G3-5 </t>
  </si>
  <si>
    <t xml:space="preserve">OR-4-G5-1 </t>
  </si>
  <si>
    <t xml:space="preserve">OR-1-G10-3BU </t>
  </si>
  <si>
    <t xml:space="preserve">OR-7-G21-7 </t>
  </si>
  <si>
    <t xml:space="preserve">OR-7-G14-5 </t>
  </si>
  <si>
    <t xml:space="preserve">OR-7-G13-3 </t>
  </si>
  <si>
    <t xml:space="preserve">OR-7-G14-2 </t>
  </si>
  <si>
    <t xml:space="preserve">OR-1-G3-4 </t>
  </si>
  <si>
    <t xml:space="preserve">OR-7-G10-4 </t>
  </si>
  <si>
    <t xml:space="preserve">OR-7-G12-3 </t>
  </si>
  <si>
    <t xml:space="preserve">OR-7-G19-3 </t>
  </si>
  <si>
    <t xml:space="preserve">OR-7-G22-4 </t>
  </si>
  <si>
    <t xml:space="preserve">OR-7-G7-5 </t>
  </si>
  <si>
    <t xml:space="preserve">OR-1-G1-3 </t>
  </si>
  <si>
    <t xml:space="preserve">OR-4-G18-5 </t>
  </si>
  <si>
    <t xml:space="preserve">OR-4-G7-3 </t>
  </si>
  <si>
    <t xml:space="preserve">OR-7-G17-2 </t>
  </si>
  <si>
    <t xml:space="preserve">OR-7-G25-3 </t>
  </si>
  <si>
    <t xml:space="preserve">OR-7-G15-2 </t>
  </si>
  <si>
    <t xml:space="preserve">OR-7-G4-4 </t>
  </si>
  <si>
    <t xml:space="preserve">OR-7-G21-4 </t>
  </si>
  <si>
    <t xml:space="preserve">OR-7-G9-3 </t>
  </si>
  <si>
    <t xml:space="preserve">OR-7-G12-5 </t>
  </si>
  <si>
    <t xml:space="preserve">OR-7-G15-3 </t>
  </si>
  <si>
    <t xml:space="preserve">OR-7-G24-3 </t>
  </si>
  <si>
    <t xml:space="preserve">OR-7-G11-2 </t>
  </si>
  <si>
    <t xml:space="preserve">OR-7-G8-6 </t>
  </si>
  <si>
    <t xml:space="preserve">OR-7-G8-4 </t>
  </si>
  <si>
    <t xml:space="preserve">OR-7-G8-3 </t>
  </si>
  <si>
    <t xml:space="preserve">DG-4-G4-3 </t>
  </si>
  <si>
    <t xml:space="preserve">DG-3-G8-3BU </t>
  </si>
  <si>
    <t xml:space="preserve">DG-10-1-07Cpx </t>
  </si>
  <si>
    <t xml:space="preserve">HP-14-14-Ol1-2 </t>
  </si>
  <si>
    <t xml:space="preserve">HP-6-G11-6 </t>
  </si>
  <si>
    <t xml:space="preserve">DG-4-G1-5 </t>
  </si>
  <si>
    <t xml:space="preserve">HP-14-6-ol1-4 </t>
  </si>
  <si>
    <t xml:space="preserve">DG-4-G15-4 </t>
  </si>
  <si>
    <t xml:space="preserve">HP-14-8-ol1-4 </t>
  </si>
  <si>
    <t xml:space="preserve">DG-4-G13-3 </t>
  </si>
  <si>
    <t xml:space="preserve">DG-4-G10-4 </t>
  </si>
  <si>
    <t xml:space="preserve">HP-14-13-Ol1-2 </t>
  </si>
  <si>
    <t xml:space="preserve">DG-4-G16-5 </t>
  </si>
  <si>
    <t xml:space="preserve">HP-14-2-ol2-6 </t>
  </si>
  <si>
    <t xml:space="preserve">DG-4-G1-6 </t>
  </si>
  <si>
    <t xml:space="preserve">DG-4-G12-2 </t>
  </si>
  <si>
    <t xml:space="preserve">DG-4-G7-5 </t>
  </si>
  <si>
    <t xml:space="preserve">HP-14-4-ol1-3 </t>
  </si>
  <si>
    <t xml:space="preserve">HP-6-G3-4 </t>
  </si>
  <si>
    <t xml:space="preserve">HP-10-G2-4 </t>
  </si>
  <si>
    <t xml:space="preserve">DG-4-G16-2 </t>
  </si>
  <si>
    <t xml:space="preserve">DG-4-G10-5 </t>
  </si>
  <si>
    <t xml:space="preserve">HP-10-G11-4 </t>
  </si>
  <si>
    <t xml:space="preserve">DG-3-G3-2 </t>
  </si>
  <si>
    <t xml:space="preserve">DG-3-G8-4BU </t>
  </si>
  <si>
    <t xml:space="preserve">HP-6-G5-4BU </t>
  </si>
  <si>
    <t xml:space="preserve">HP-10-G11-2 </t>
  </si>
  <si>
    <t xml:space="preserve">DG-4-G7-6 </t>
  </si>
  <si>
    <t xml:space="preserve">DG-3-G12-3 </t>
  </si>
  <si>
    <t xml:space="preserve">DG-3-G10-3 </t>
  </si>
  <si>
    <t xml:space="preserve">DG-4-G16-6 </t>
  </si>
  <si>
    <t xml:space="preserve">DG-4-G14-4 </t>
  </si>
  <si>
    <t xml:space="preserve">DG-4-G16-1 </t>
  </si>
  <si>
    <t xml:space="preserve">DG-3-G10-4 </t>
  </si>
  <si>
    <t xml:space="preserve">DG-3-G4-4 </t>
  </si>
  <si>
    <t xml:space="preserve">DG-4-G15-3 </t>
  </si>
  <si>
    <t xml:space="preserve">HP-6-G8-3 </t>
  </si>
  <si>
    <t xml:space="preserve">DG-4-G16-3 </t>
  </si>
  <si>
    <t xml:space="preserve">DG-9-G1-4 </t>
  </si>
  <si>
    <t xml:space="preserve">DG-4-G2-3 </t>
  </si>
  <si>
    <t xml:space="preserve">DG-4-G7-3 </t>
  </si>
  <si>
    <t xml:space="preserve">DG-4-G3-3 </t>
  </si>
  <si>
    <t xml:space="preserve">HP-6-G4-1 </t>
  </si>
  <si>
    <t xml:space="preserve">HP-10-G1-4 </t>
  </si>
  <si>
    <t xml:space="preserve">DG-4-G16-4 </t>
  </si>
  <si>
    <t xml:space="preserve">DG-3-G1-2 </t>
  </si>
  <si>
    <t xml:space="preserve">DG-4-G4-2 </t>
  </si>
  <si>
    <t xml:space="preserve">DG-4-G20-3 </t>
  </si>
  <si>
    <t xml:space="preserve">DG-4-G11-3 </t>
  </si>
  <si>
    <t xml:space="preserve">DG-4-G20-4 </t>
  </si>
  <si>
    <t xml:space="preserve">HP-14-10-Ol1-2 </t>
  </si>
  <si>
    <t xml:space="preserve">DG-4-G1-3 </t>
  </si>
  <si>
    <t xml:space="preserve">DG-4-G1-4 </t>
  </si>
  <si>
    <t xml:space="preserve">HP-6-G14-5 </t>
  </si>
  <si>
    <t xml:space="preserve">DG-4-G3-4 </t>
  </si>
  <si>
    <t xml:space="preserve">DG-3-G15-3 </t>
  </si>
  <si>
    <t xml:space="preserve">HP-10-G10-3 </t>
  </si>
  <si>
    <t xml:space="preserve">HP-6-G4-3 </t>
  </si>
  <si>
    <t xml:space="preserve">HP-10-G7-2 </t>
  </si>
  <si>
    <t xml:space="preserve">HP-14-6-ol1-3 </t>
  </si>
  <si>
    <t xml:space="preserve">DG-8-pyr-4 </t>
  </si>
  <si>
    <t>DG-4-G18-3</t>
  </si>
  <si>
    <t xml:space="preserve">DG-4-G7-4 </t>
  </si>
  <si>
    <t xml:space="preserve">DG-9-G4-2 </t>
  </si>
  <si>
    <t xml:space="preserve">HP-14-3-ol1-3 </t>
  </si>
  <si>
    <t xml:space="preserve">HP-10-G10-4 </t>
  </si>
  <si>
    <t xml:space="preserve">HP-10-G4-3 </t>
  </si>
  <si>
    <t xml:space="preserve">HP-10-G4-2 </t>
  </si>
  <si>
    <t xml:space="preserve">HP-10-G11-3 </t>
  </si>
  <si>
    <t xml:space="preserve">DG-4-G14-3 </t>
  </si>
  <si>
    <t xml:space="preserve">DG-3-G5-1 </t>
  </si>
  <si>
    <t>opx</t>
  </si>
  <si>
    <t xml:space="preserve">OR-13-15-10opx </t>
  </si>
  <si>
    <t xml:space="preserve">OR-13-05-02opx </t>
  </si>
  <si>
    <t xml:space="preserve">OR-13-08-02opx </t>
  </si>
  <si>
    <t xml:space="preserve">OR-4-G2-2bu </t>
  </si>
  <si>
    <t xml:space="preserve">OR-1-G3-1 </t>
  </si>
  <si>
    <t xml:space="preserve">OR-7-G9-1 </t>
  </si>
  <si>
    <t xml:space="preserve">OR-1-G3-6 </t>
  </si>
  <si>
    <t xml:space="preserve">OR-1-G13-1 </t>
  </si>
  <si>
    <t xml:space="preserve">OR-1-G10-2BU </t>
  </si>
  <si>
    <t xml:space="preserve">OR-13-04-07opx </t>
  </si>
  <si>
    <t xml:space="preserve">OR-10-G3-2 </t>
  </si>
  <si>
    <t xml:space="preserve">OR-4-G18-1 </t>
  </si>
  <si>
    <t xml:space="preserve">OR-11-1-03opx </t>
  </si>
  <si>
    <t xml:space="preserve">OR-1-G2-4 </t>
  </si>
  <si>
    <t xml:space="preserve">OR-16-01-1opx </t>
  </si>
  <si>
    <t xml:space="preserve">OR-13-10-07opx </t>
  </si>
  <si>
    <t xml:space="preserve">OR-7-G12-1 </t>
  </si>
  <si>
    <t xml:space="preserve">OR-4-G18-2 </t>
  </si>
  <si>
    <t xml:space="preserve">OR-4-G14-2 </t>
  </si>
  <si>
    <t xml:space="preserve">OR-7-G5-1 </t>
  </si>
  <si>
    <t xml:space="preserve">OR-1-G9-2 </t>
  </si>
  <si>
    <t xml:space="preserve">OR-10-G3-1 </t>
  </si>
  <si>
    <t xml:space="preserve">OR-1-G9-1 </t>
  </si>
  <si>
    <t xml:space="preserve">OR-4-G18-4 </t>
  </si>
  <si>
    <t xml:space="preserve">OR-13-11-03opx </t>
  </si>
  <si>
    <t xml:space="preserve">OR-13-15-11opx </t>
  </si>
  <si>
    <t xml:space="preserve">OR-4-G18-6 </t>
  </si>
  <si>
    <t xml:space="preserve">OR-13-03-04opx </t>
  </si>
  <si>
    <t xml:space="preserve">OR-7-G4-2 </t>
  </si>
  <si>
    <t xml:space="preserve">OR-1-G1-2 </t>
  </si>
  <si>
    <t xml:space="preserve">OR-4-G13-1 </t>
  </si>
  <si>
    <t xml:space="preserve">OR-1-G13-4 </t>
  </si>
  <si>
    <t xml:space="preserve">OR-7-G4-1 </t>
  </si>
  <si>
    <t xml:space="preserve">OR-1-G10-1BU </t>
  </si>
  <si>
    <t xml:space="preserve">OR-7-G7-2 </t>
  </si>
  <si>
    <t xml:space="preserve">OR-13-10-03opx </t>
  </si>
  <si>
    <t xml:space="preserve">OR-13-03-05opx </t>
  </si>
  <si>
    <t xml:space="preserve">OR-7-G8-1 </t>
  </si>
  <si>
    <t xml:space="preserve">OR-7-G21-6 </t>
  </si>
  <si>
    <t xml:space="preserve">OR-13-01-2 </t>
  </si>
  <si>
    <t xml:space="preserve">OR-1-G11-4 </t>
  </si>
  <si>
    <t xml:space="preserve">OR-7-G19-1 </t>
  </si>
  <si>
    <t xml:space="preserve">OR-7-G9-2 </t>
  </si>
  <si>
    <t xml:space="preserve">OR-1-G10-1 </t>
  </si>
  <si>
    <t xml:space="preserve">OR-7-G21-1 </t>
  </si>
  <si>
    <t xml:space="preserve">OR-7-G20-2 </t>
  </si>
  <si>
    <t xml:space="preserve">OR-7-G11-1 </t>
  </si>
  <si>
    <t xml:space="preserve">OR-1-G8-1 </t>
  </si>
  <si>
    <t xml:space="preserve">OR-7-G17-1 </t>
  </si>
  <si>
    <t xml:space="preserve">OR-7-G25-2 </t>
  </si>
  <si>
    <t xml:space="preserve">OR-4-G14-1 </t>
  </si>
  <si>
    <t xml:space="preserve">OR-7-G25-1 </t>
  </si>
  <si>
    <t xml:space="preserve">OR-4-G7-4 </t>
  </si>
  <si>
    <t xml:space="preserve">OR-7-G24-1 </t>
  </si>
  <si>
    <t xml:space="preserve">OR-1-G1-1 </t>
  </si>
  <si>
    <t xml:space="preserve">DG-10-10-08opx </t>
  </si>
  <si>
    <t xml:space="preserve">DG-4-G12-1 </t>
  </si>
  <si>
    <t xml:space="preserve">HP-10-G11-1 </t>
  </si>
  <si>
    <t xml:space="preserve">HP-9-Pyr-11 </t>
  </si>
  <si>
    <t xml:space="preserve">DG-10-3-02Cpx </t>
  </si>
  <si>
    <t xml:space="preserve">DG-10-1-01Cpx </t>
  </si>
  <si>
    <t xml:space="preserve">HP-14-16-Ol-2 </t>
  </si>
  <si>
    <t xml:space="preserve">HP-9-Pyr-13 </t>
  </si>
  <si>
    <t xml:space="preserve">DG-4-G14-2 </t>
  </si>
  <si>
    <t xml:space="preserve">HP-9-Pyr-8 </t>
  </si>
  <si>
    <t xml:space="preserve">DG-4-G1-2 </t>
  </si>
  <si>
    <t xml:space="preserve">DG-10-2-01Cpx </t>
  </si>
  <si>
    <t xml:space="preserve">HP-10-G3-1 </t>
  </si>
  <si>
    <t xml:space="preserve">HP-9-Pyr-3 </t>
  </si>
  <si>
    <t xml:space="preserve">HP-11-pyr-06 </t>
  </si>
  <si>
    <t xml:space="preserve">HP-10-G1-1 </t>
  </si>
  <si>
    <t xml:space="preserve">HP-11-ol-03 </t>
  </si>
  <si>
    <t xml:space="preserve">DG-10-3-03Cpx </t>
  </si>
  <si>
    <t xml:space="preserve">HP-9-Pyr-2 </t>
  </si>
  <si>
    <t xml:space="preserve">DG-10-4-01Cpx </t>
  </si>
  <si>
    <t xml:space="preserve">DG-3-G6-2 </t>
  </si>
  <si>
    <t xml:space="preserve">HP-6-G12-1 </t>
  </si>
  <si>
    <t xml:space="preserve">DG-4-G19-1 </t>
  </si>
  <si>
    <t xml:space="preserve">DG-4-G12-3 </t>
  </si>
  <si>
    <t xml:space="preserve">HP-14-16-Ol-1 </t>
  </si>
  <si>
    <t xml:space="preserve">DG-4-G2-2 </t>
  </si>
  <si>
    <t xml:space="preserve">HP-14-13-Ol-1 </t>
  </si>
  <si>
    <t>DG-4-G18-1</t>
  </si>
  <si>
    <t xml:space="preserve">DG-4-G13-1 </t>
  </si>
  <si>
    <t xml:space="preserve">DG-4-G8-1 </t>
  </si>
  <si>
    <t xml:space="preserve">HP-6-G10-2 </t>
  </si>
  <si>
    <t xml:space="preserve">DG-10-5-03OL </t>
  </si>
  <si>
    <t xml:space="preserve">DG-8-pl-15 </t>
  </si>
  <si>
    <t xml:space="preserve">DG-3-G15-1 </t>
  </si>
  <si>
    <t xml:space="preserve">DG-4-G13-2 </t>
  </si>
  <si>
    <t xml:space="preserve">DG-10-2-03Cpx </t>
  </si>
  <si>
    <t xml:space="preserve">DG-3-G7-1 </t>
  </si>
  <si>
    <t xml:space="preserve">DG-4-G10-1 </t>
  </si>
  <si>
    <t xml:space="preserve">DG-3-G9-2 </t>
  </si>
  <si>
    <t xml:space="preserve">DG-9-G3-3 </t>
  </si>
  <si>
    <t xml:space="preserve">HP-6-G2-1 </t>
  </si>
  <si>
    <t xml:space="preserve">DG-8-pl-3 </t>
  </si>
  <si>
    <t xml:space="preserve">DG-4-G1-1 </t>
  </si>
  <si>
    <t xml:space="preserve">HP-10-G6-2 </t>
  </si>
  <si>
    <t xml:space="preserve">HP-10-G3-3 </t>
  </si>
  <si>
    <t xml:space="preserve">DG-4-G15-6 </t>
  </si>
  <si>
    <t xml:space="preserve">DG-8-pl-4 </t>
  </si>
  <si>
    <t xml:space="preserve">DG-8-pl-6 </t>
  </si>
  <si>
    <t xml:space="preserve">DG-4-G4-1 </t>
  </si>
  <si>
    <t xml:space="preserve">DG-4-G19-2 </t>
  </si>
  <si>
    <t>DG-4-G18-2</t>
  </si>
  <si>
    <t xml:space="preserve">DG-3-G4-1 </t>
  </si>
  <si>
    <t xml:space="preserve">HP-14-5-ol-1 </t>
  </si>
  <si>
    <t xml:space="preserve">DG-8-pl-1 </t>
  </si>
  <si>
    <t xml:space="preserve">DG-9-G3-2 </t>
  </si>
  <si>
    <t xml:space="preserve">HP-14-14-Ol-1 </t>
  </si>
  <si>
    <t xml:space="preserve">HP-10-G5-1 </t>
  </si>
  <si>
    <t xml:space="preserve">HP-14-1-ol2 </t>
  </si>
  <si>
    <t xml:space="preserve">DG-3-G3-4 </t>
  </si>
  <si>
    <t xml:space="preserve">HP-10-G1-3 </t>
  </si>
  <si>
    <t xml:space="preserve">DG-8-pl-8 </t>
  </si>
  <si>
    <t xml:space="preserve">DG-8-pl-13 </t>
  </si>
  <si>
    <t>Al(Vi)</t>
  </si>
  <si>
    <t xml:space="preserve">OR-7-G19-5 </t>
  </si>
  <si>
    <t xml:space="preserve">OR-7-G25-5 </t>
  </si>
  <si>
    <t xml:space="preserve">OR-7-G9-5 </t>
  </si>
  <si>
    <t xml:space="preserve">OR-7-G2-5 </t>
  </si>
  <si>
    <t xml:space="preserve">OR-7-G3-5 </t>
  </si>
  <si>
    <t xml:space="preserve">OR-7-G17-4 </t>
  </si>
  <si>
    <t xml:space="preserve">OR-7-G26-3 </t>
  </si>
  <si>
    <t xml:space="preserve">OR-7-G15-4 </t>
  </si>
  <si>
    <t xml:space="preserve">OR-7-G26-2 </t>
  </si>
  <si>
    <t xml:space="preserve">OR-7-G19-6 </t>
  </si>
  <si>
    <t xml:space="preserve">OR-7-G2-3 </t>
  </si>
  <si>
    <t xml:space="preserve">OR-7-G21-9 </t>
  </si>
  <si>
    <t xml:space="preserve">OR-7-G2-7 </t>
  </si>
  <si>
    <t xml:space="preserve">OR-7-G15-6 </t>
  </si>
  <si>
    <t xml:space="preserve">OR-7-G18-4 </t>
  </si>
  <si>
    <t xml:space="preserve">OR-7-G17-5 </t>
  </si>
  <si>
    <t xml:space="preserve">OR-7-G16-2 </t>
  </si>
  <si>
    <t xml:space="preserve">OR-7-G16-1 </t>
  </si>
  <si>
    <t xml:space="preserve">OR-7-G5-3 </t>
  </si>
  <si>
    <t xml:space="preserve">OR-7-G5-2 </t>
  </si>
  <si>
    <t xml:space="preserve">OR-7-G7-3 </t>
  </si>
  <si>
    <t xml:space="preserve">OR-1-G11-2 </t>
  </si>
  <si>
    <t xml:space="preserve">OR-10-G4-3 </t>
  </si>
  <si>
    <t xml:space="preserve">OR-1-G2-1 </t>
  </si>
  <si>
    <t xml:space="preserve">OR-10-G4-4 </t>
  </si>
  <si>
    <t xml:space="preserve">OR-1-G13-6 </t>
  </si>
  <si>
    <t xml:space="preserve">OR-10-G2-4 </t>
  </si>
  <si>
    <t xml:space="preserve">OR-1-G2-2 </t>
  </si>
  <si>
    <t xml:space="preserve">OR-13-04-06spl </t>
  </si>
  <si>
    <t xml:space="preserve">OR-13-15-2spl </t>
  </si>
  <si>
    <t xml:space="preserve">OR-10-G2-3 </t>
  </si>
  <si>
    <t xml:space="preserve">OR-1-G1-5 </t>
  </si>
  <si>
    <t xml:space="preserve">OR-1-G13-5 </t>
  </si>
  <si>
    <t xml:space="preserve">OR-1-G1-6 </t>
  </si>
  <si>
    <t xml:space="preserve">OR-4-G10-3 </t>
  </si>
  <si>
    <t xml:space="preserve">OR-13-01-1spl </t>
  </si>
  <si>
    <t xml:space="preserve">OR-1-G2-3 </t>
  </si>
  <si>
    <t xml:space="preserve">OR-1-G3-2 </t>
  </si>
  <si>
    <t xml:space="preserve">OR-4-G3-3 </t>
  </si>
  <si>
    <t xml:space="preserve">OR-1-G9-4 </t>
  </si>
  <si>
    <t xml:space="preserve">OR-1-G3-3 </t>
  </si>
  <si>
    <t xml:space="preserve">OR-1-G4-6 </t>
  </si>
  <si>
    <t xml:space="preserve">OR-13-08-9spl </t>
  </si>
  <si>
    <t xml:space="preserve">OR-13-15-1spl </t>
  </si>
  <si>
    <t xml:space="preserve">OR-13-04-05spl </t>
  </si>
  <si>
    <t xml:space="preserve">OR-1-G5-3 </t>
  </si>
  <si>
    <t xml:space="preserve">OR-4-G5-4 </t>
  </si>
  <si>
    <t xml:space="preserve">OR-16-11-1spl </t>
  </si>
  <si>
    <t xml:space="preserve">OR-1-G4-5 </t>
  </si>
  <si>
    <t xml:space="preserve">OR-4-G16-4 </t>
  </si>
  <si>
    <t xml:space="preserve">OR-13-08-10spl </t>
  </si>
  <si>
    <t xml:space="preserve">OR-4-G17-3 </t>
  </si>
  <si>
    <t xml:space="preserve">OR-1-G15-2BU </t>
  </si>
  <si>
    <t xml:space="preserve">OR-1-G8-4 </t>
  </si>
  <si>
    <t xml:space="preserve">OR-13-01-2spl </t>
  </si>
  <si>
    <t xml:space="preserve">OR-1-G13-7 </t>
  </si>
  <si>
    <t xml:space="preserve">OR-1-G7-3 </t>
  </si>
  <si>
    <t xml:space="preserve">OR-4-G2-3bu </t>
  </si>
  <si>
    <t>Chr</t>
  </si>
  <si>
    <t xml:space="preserve">HP-10-G5-2 </t>
  </si>
  <si>
    <t xml:space="preserve">HP-10-G2-3 </t>
  </si>
  <si>
    <t xml:space="preserve">HP-9-Adr-11 </t>
  </si>
  <si>
    <t xml:space="preserve">DG-8-spl-2 </t>
  </si>
  <si>
    <t xml:space="preserve">DG-4-G4-5 </t>
  </si>
  <si>
    <t xml:space="preserve">DG-4-G4-4 </t>
  </si>
  <si>
    <t xml:space="preserve">HP-9-Adr-1 </t>
  </si>
  <si>
    <t xml:space="preserve">DG-4-G10-3 </t>
  </si>
  <si>
    <t xml:space="preserve">DG-4-G20-5 </t>
  </si>
  <si>
    <t xml:space="preserve">DG-4-G8-3 </t>
  </si>
  <si>
    <t xml:space="preserve">HP-9-Adr-2 </t>
  </si>
  <si>
    <t xml:space="preserve">DG-4-G5-3 </t>
  </si>
  <si>
    <t xml:space="preserve">HP-14-5-ol1-3 </t>
  </si>
  <si>
    <t xml:space="preserve">DG-4-G10-2 </t>
  </si>
  <si>
    <t xml:space="preserve">HP-9-Adr-14 </t>
  </si>
  <si>
    <t xml:space="preserve">HP-9-Adr-15 </t>
  </si>
  <si>
    <t xml:space="preserve">DG-4-G11-4 </t>
  </si>
  <si>
    <t xml:space="preserve">DG-3-G9-6 </t>
  </si>
  <si>
    <t xml:space="preserve">DG-4-G13-5 </t>
  </si>
  <si>
    <t xml:space="preserve">DG-4-G17-3 </t>
  </si>
  <si>
    <t xml:space="preserve">DG-4-G17-4 </t>
  </si>
  <si>
    <t xml:space="preserve">HP-9-Adr-6 </t>
  </si>
  <si>
    <t xml:space="preserve">HP-9-Adr-4 </t>
  </si>
  <si>
    <t xml:space="preserve">HP-14-2-ol3-5 </t>
  </si>
  <si>
    <t xml:space="preserve">DG-4-G7-7 </t>
  </si>
  <si>
    <t xml:space="preserve">HP-14-2-ol3-4 </t>
  </si>
  <si>
    <t xml:space="preserve">HP-14-10-Ol2-3 </t>
  </si>
  <si>
    <t xml:space="preserve">DG-3-G2-3 </t>
  </si>
  <si>
    <t xml:space="preserve">DG-10-9-04ol </t>
  </si>
  <si>
    <t xml:space="preserve">HP-6-G11-4 </t>
  </si>
  <si>
    <t xml:space="preserve">HP-6-G9-3 </t>
  </si>
  <si>
    <t xml:space="preserve">DG-10-11-04ol </t>
  </si>
  <si>
    <t xml:space="preserve">HP-6-G14-3 </t>
  </si>
  <si>
    <t xml:space="preserve">HP-6-G6-3 </t>
  </si>
  <si>
    <t xml:space="preserve">DG-3-G2-4 </t>
  </si>
  <si>
    <t xml:space="preserve">DG-10-9-01chm </t>
  </si>
  <si>
    <t xml:space="preserve">HP-6-G6-4 </t>
  </si>
  <si>
    <t xml:space="preserve">HP-6-G7-4 </t>
  </si>
  <si>
    <t xml:space="preserve">HP-9-Adr-5 </t>
  </si>
  <si>
    <t xml:space="preserve">DG-10-8-05CHM </t>
  </si>
  <si>
    <t xml:space="preserve">HP-6-G11-3 </t>
  </si>
  <si>
    <t xml:space="preserve">HP-6-G15-8 </t>
  </si>
  <si>
    <t xml:space="preserve">DG-10-9-02chm </t>
  </si>
  <si>
    <t xml:space="preserve">DG-3-G16-3 </t>
  </si>
  <si>
    <t xml:space="preserve">HP-6-G15-3BU </t>
  </si>
  <si>
    <t xml:space="preserve">HP-6-G8-2 </t>
  </si>
  <si>
    <t xml:space="preserve">HP-6-G11-5 </t>
  </si>
  <si>
    <t xml:space="preserve">HP-6-G1-3 </t>
  </si>
  <si>
    <t>mg/m+fe2</t>
  </si>
  <si>
    <t>Group2</t>
  </si>
  <si>
    <t>Group1</t>
  </si>
  <si>
    <t>Group 2</t>
  </si>
  <si>
    <t>Mg #</t>
  </si>
  <si>
    <t>Group 1</t>
  </si>
  <si>
    <t xml:space="preserve">Fe/Fe+mg </t>
  </si>
  <si>
    <t xml:space="preserve">ol </t>
  </si>
  <si>
    <t xml:space="preserve">OR-5-G3-2 </t>
  </si>
  <si>
    <t xml:space="preserve">OR-2-ol-10 </t>
  </si>
  <si>
    <t xml:space="preserve">OR-6-G7-4 </t>
  </si>
  <si>
    <t xml:space="preserve">OR8C-1-02ol </t>
  </si>
  <si>
    <t xml:space="preserve">OR-3-ol-08 </t>
  </si>
  <si>
    <t xml:space="preserve">OR8C-3-02ol </t>
  </si>
  <si>
    <t xml:space="preserve">OR-2-ol-5 </t>
  </si>
  <si>
    <t xml:space="preserve">OR8C-10-01ol </t>
  </si>
  <si>
    <t xml:space="preserve">OR8C-2-02ol </t>
  </si>
  <si>
    <t xml:space="preserve">OR-3-ol-03 </t>
  </si>
  <si>
    <t xml:space="preserve">OR-6-G7-1 </t>
  </si>
  <si>
    <t xml:space="preserve">OR-6-G3-2 </t>
  </si>
  <si>
    <t xml:space="preserve">OR-6-G1-3 </t>
  </si>
  <si>
    <t xml:space="preserve">OR-6-G12-1 </t>
  </si>
  <si>
    <t xml:space="preserve">OR-8B-5-05ol </t>
  </si>
  <si>
    <t xml:space="preserve">OR-6-G11-2 </t>
  </si>
  <si>
    <t xml:space="preserve">OR-5-G5-1 </t>
  </si>
  <si>
    <t xml:space="preserve">OR-8B-4-10ol </t>
  </si>
  <si>
    <t xml:space="preserve">OR-5-G1-2 </t>
  </si>
  <si>
    <t xml:space="preserve">OR-2-ol-11 </t>
  </si>
  <si>
    <t xml:space="preserve">OR8C-3-01ol </t>
  </si>
  <si>
    <t xml:space="preserve">OR8C-12-02ol </t>
  </si>
  <si>
    <t xml:space="preserve">OR-6-G8-1 </t>
  </si>
  <si>
    <t xml:space="preserve">OR-6-G8-4 </t>
  </si>
  <si>
    <t xml:space="preserve">OR-2-ol-14 </t>
  </si>
  <si>
    <t xml:space="preserve">OR-6-G2-3 </t>
  </si>
  <si>
    <t xml:space="preserve">OR-3-ol-09 </t>
  </si>
  <si>
    <t xml:space="preserve">OR-3-ol-15 </t>
  </si>
  <si>
    <t xml:space="preserve">OR-8B-2-04ol </t>
  </si>
  <si>
    <t xml:space="preserve">DG-6-G14-2 </t>
  </si>
  <si>
    <t xml:space="preserve">HP13-8-03ol </t>
  </si>
  <si>
    <t xml:space="preserve">HP-8-6-3OL </t>
  </si>
  <si>
    <t xml:space="preserve">DG-6-G1-1 </t>
  </si>
  <si>
    <t xml:space="preserve">HP-4-ol5 </t>
  </si>
  <si>
    <t xml:space="preserve">DG-6-G10-2 </t>
  </si>
  <si>
    <t xml:space="preserve">DG-6-G6-1 </t>
  </si>
  <si>
    <t xml:space="preserve">HP-2-Adr-04 </t>
  </si>
  <si>
    <t xml:space="preserve">DG-6-G13-2 </t>
  </si>
  <si>
    <t xml:space="preserve">DG-6-G1-2 </t>
  </si>
  <si>
    <t xml:space="preserve">HP-8-11-04ol </t>
  </si>
  <si>
    <t xml:space="preserve">HP-8-8-4OL </t>
  </si>
  <si>
    <t xml:space="preserve">HP-8-11-07ol </t>
  </si>
  <si>
    <t xml:space="preserve">DG-6-G3-1 </t>
  </si>
  <si>
    <t xml:space="preserve">DG-6-G11-2 </t>
  </si>
  <si>
    <t xml:space="preserve">HP13-8-01ol </t>
  </si>
  <si>
    <t xml:space="preserve">DG-6-G13-1 </t>
  </si>
  <si>
    <t xml:space="preserve">HP13-5-03ol </t>
  </si>
  <si>
    <t xml:space="preserve">HP-2-ol-09 </t>
  </si>
  <si>
    <t xml:space="preserve">HP-8-9-04OL </t>
  </si>
  <si>
    <t xml:space="preserve">HP13-3-02ol </t>
  </si>
  <si>
    <t xml:space="preserve">DG-6-G5-2 </t>
  </si>
  <si>
    <t xml:space="preserve">DG-6-G10-1 </t>
  </si>
  <si>
    <t xml:space="preserve">HP-4-ol-14 </t>
  </si>
  <si>
    <t xml:space="preserve">HP-8-6-2OL </t>
  </si>
  <si>
    <t xml:space="preserve">DG-6-G11-1 </t>
  </si>
  <si>
    <t xml:space="preserve">HP-2-ol-03 </t>
  </si>
  <si>
    <t xml:space="preserve">OR-6-G4-4bu </t>
  </si>
  <si>
    <t xml:space="preserve">OR-5-G7-4 </t>
  </si>
  <si>
    <t xml:space="preserve">OR-6-G6-4 </t>
  </si>
  <si>
    <t xml:space="preserve">OR-5-G10-4 </t>
  </si>
  <si>
    <t xml:space="preserve">OR-5-G1-6 </t>
  </si>
  <si>
    <t xml:space="preserve">OR-6-G14-4 </t>
  </si>
  <si>
    <t xml:space="preserve">OR-6-G11-7 </t>
  </si>
  <si>
    <t xml:space="preserve">OR-6-G2-2 </t>
  </si>
  <si>
    <t xml:space="preserve">OR-6-G16-6 </t>
  </si>
  <si>
    <t xml:space="preserve">OR-6-G10-5 </t>
  </si>
  <si>
    <t xml:space="preserve">OR-5-G8-6 </t>
  </si>
  <si>
    <t xml:space="preserve">OR-5-G6-4 </t>
  </si>
  <si>
    <t xml:space="preserve">OR-6-G18-4 </t>
  </si>
  <si>
    <t xml:space="preserve">OR-6-G17-4 </t>
  </si>
  <si>
    <t xml:space="preserve">OR-5-G7-3 </t>
  </si>
  <si>
    <t xml:space="preserve">OR-6-G16-3 </t>
  </si>
  <si>
    <t xml:space="preserve">OR-8A-G1-6 </t>
  </si>
  <si>
    <t xml:space="preserve">OR-5-G8-5 </t>
  </si>
  <si>
    <t xml:space="preserve">OR-6-G3-4 </t>
  </si>
  <si>
    <t xml:space="preserve">OR-6-G8-3 </t>
  </si>
  <si>
    <t xml:space="preserve">OR-8A-G6-5 </t>
  </si>
  <si>
    <t xml:space="preserve">OR-6-G6-3 </t>
  </si>
  <si>
    <t xml:space="preserve">OR-6-G17-3 </t>
  </si>
  <si>
    <t xml:space="preserve">OR-5-G9-3 </t>
  </si>
  <si>
    <t xml:space="preserve">OR-6-G4-3bu </t>
  </si>
  <si>
    <t xml:space="preserve">OR-5-G9-4 </t>
  </si>
  <si>
    <t xml:space="preserve">OR-5-G5-5 </t>
  </si>
  <si>
    <t xml:space="preserve">OR-8A-G2-5 </t>
  </si>
  <si>
    <t xml:space="preserve">OR-6-G11-5 </t>
  </si>
  <si>
    <t xml:space="preserve">OR-5-G4-3 </t>
  </si>
  <si>
    <t xml:space="preserve">OR-8A-G6-4 </t>
  </si>
  <si>
    <t xml:space="preserve">OR-5-G2-6 </t>
  </si>
  <si>
    <t xml:space="preserve">OR-5-G3-5 </t>
  </si>
  <si>
    <t xml:space="preserve">OR-5-G5-6 </t>
  </si>
  <si>
    <t xml:space="preserve">OR-6-G18-2 </t>
  </si>
  <si>
    <t xml:space="preserve">OR-6-G9-3 </t>
  </si>
  <si>
    <t xml:space="preserve">OR-8A-G10-5BU </t>
  </si>
  <si>
    <t xml:space="preserve">OR-5-G6-5 </t>
  </si>
  <si>
    <t xml:space="preserve">OR-6-G11-3 </t>
  </si>
  <si>
    <t xml:space="preserve">OR-6-G16-4 </t>
  </si>
  <si>
    <t xml:space="preserve">OR-5-G3-6 </t>
  </si>
  <si>
    <t xml:space="preserve">OR-6-G4-2 </t>
  </si>
  <si>
    <t xml:space="preserve">OR-8A-G4-3 </t>
  </si>
  <si>
    <t xml:space="preserve">OR-6-G14-3 </t>
  </si>
  <si>
    <t xml:space="preserve">OR-6-G10-4 </t>
  </si>
  <si>
    <t xml:space="preserve">OR-6-G12-4 </t>
  </si>
  <si>
    <t xml:space="preserve">OR-5-G2-4 </t>
  </si>
  <si>
    <t xml:space="preserve">OR-8A-G5-5 </t>
  </si>
  <si>
    <t xml:space="preserve">OR-6-G19-5 </t>
  </si>
  <si>
    <t xml:space="preserve">OR-6-G7-3 </t>
  </si>
  <si>
    <t xml:space="preserve">OR-6-G19-3 </t>
  </si>
  <si>
    <t xml:space="preserve">OR-5-G3-3 </t>
  </si>
  <si>
    <t xml:space="preserve">OR-6-G19-4 </t>
  </si>
  <si>
    <t xml:space="preserve">OR-5-G4-4 </t>
  </si>
  <si>
    <t xml:space="preserve">OR-8A-G7-4 </t>
  </si>
  <si>
    <t xml:space="preserve">OR-8B-12-1cpx </t>
  </si>
  <si>
    <t xml:space="preserve">OR-6-G3-3 </t>
  </si>
  <si>
    <t xml:space="preserve">OR-5-G2-7 </t>
  </si>
  <si>
    <t xml:space="preserve">OR-8A-G8-3 </t>
  </si>
  <si>
    <t xml:space="preserve">OR-5-G10-3 </t>
  </si>
  <si>
    <t xml:space="preserve">OR-6-G19-7 </t>
  </si>
  <si>
    <t xml:space="preserve">OR-8A-G4-2 </t>
  </si>
  <si>
    <t xml:space="preserve">OR-8B-1-06cpx </t>
  </si>
  <si>
    <t xml:space="preserve">OR-8A-G5-4 </t>
  </si>
  <si>
    <t xml:space="preserve">OR-8A-G7-2 </t>
  </si>
  <si>
    <t xml:space="preserve">DG-6-G5-5 </t>
  </si>
  <si>
    <t xml:space="preserve">HP-8-1-09cpx </t>
  </si>
  <si>
    <t xml:space="preserve">DG-6-G14-3 </t>
  </si>
  <si>
    <t xml:space="preserve">DG-6-G12-4 </t>
  </si>
  <si>
    <t xml:space="preserve">DG-6-G6-3 </t>
  </si>
  <si>
    <t xml:space="preserve">DG-6-G12-3 </t>
  </si>
  <si>
    <t xml:space="preserve">DG-6-G12-7 </t>
  </si>
  <si>
    <t>Cpx</t>
  </si>
  <si>
    <t xml:space="preserve">HP-8-2-10PX </t>
  </si>
  <si>
    <t xml:space="preserve">DG-6-G2-5 </t>
  </si>
  <si>
    <t xml:space="preserve">HP-8-2-09cpx </t>
  </si>
  <si>
    <t xml:space="preserve">DG-6-G7-4 </t>
  </si>
  <si>
    <t xml:space="preserve">HP13-5-03cpx </t>
  </si>
  <si>
    <t xml:space="preserve">HP13-10-02cpx </t>
  </si>
  <si>
    <t xml:space="preserve">DG-6-G3-4 </t>
  </si>
  <si>
    <t xml:space="preserve">HP13-10-01cpx </t>
  </si>
  <si>
    <t xml:space="preserve">DG-6-G2-3 </t>
  </si>
  <si>
    <t xml:space="preserve">DG-6-G9-4 </t>
  </si>
  <si>
    <t xml:space="preserve">HP13-6-03cpx </t>
  </si>
  <si>
    <t xml:space="preserve">HP-8-2-08cpx </t>
  </si>
  <si>
    <t xml:space="preserve">HP13-5-02cpx </t>
  </si>
  <si>
    <t xml:space="preserve">DG-6-G1-4 </t>
  </si>
  <si>
    <t xml:space="preserve">HP-8-1-07cpx </t>
  </si>
  <si>
    <t xml:space="preserve">OR-6-G15-2 </t>
  </si>
  <si>
    <t xml:space="preserve">OR-5-G2-2 </t>
  </si>
  <si>
    <t xml:space="preserve">OR-6-G16-2 </t>
  </si>
  <si>
    <t xml:space="preserve">OR-6-G11-1 </t>
  </si>
  <si>
    <t xml:space="preserve">OR-3-PYR-02 </t>
  </si>
  <si>
    <t xml:space="preserve">OR-5-G3-1 </t>
  </si>
  <si>
    <t xml:space="preserve">OR-6-G3-1 </t>
  </si>
  <si>
    <t xml:space="preserve">OR-8B-12-6opx </t>
  </si>
  <si>
    <t xml:space="preserve">OR-6-G17-1 </t>
  </si>
  <si>
    <t xml:space="preserve">OR-5-G7-1 </t>
  </si>
  <si>
    <t xml:space="preserve">OR-6-G5-2 </t>
  </si>
  <si>
    <t xml:space="preserve">OR8C-4-02cpx </t>
  </si>
  <si>
    <t xml:space="preserve">OR-6-G18-3 </t>
  </si>
  <si>
    <t xml:space="preserve">OR-6-G11-4 </t>
  </si>
  <si>
    <t xml:space="preserve">OR8C-6-03pl </t>
  </si>
  <si>
    <t xml:space="preserve">OR8C-12-01cpx </t>
  </si>
  <si>
    <t xml:space="preserve">OR-6-G4-1 </t>
  </si>
  <si>
    <t xml:space="preserve">OR-6-G13-3 </t>
  </si>
  <si>
    <t xml:space="preserve">OR-6-G10-1 </t>
  </si>
  <si>
    <t xml:space="preserve">OR-6-G5-1 </t>
  </si>
  <si>
    <t xml:space="preserve">OR-6-G6-2 </t>
  </si>
  <si>
    <t xml:space="preserve">OR8C-7-03cpx </t>
  </si>
  <si>
    <t xml:space="preserve">OR-8B-G5-1 </t>
  </si>
  <si>
    <t xml:space="preserve">OR-6-G1-1bu </t>
  </si>
  <si>
    <t xml:space="preserve">OR-6-G16-1 </t>
  </si>
  <si>
    <t xml:space="preserve">OR-6-G18-1 </t>
  </si>
  <si>
    <t xml:space="preserve">OR-2-Pyr-9 </t>
  </si>
  <si>
    <t xml:space="preserve">OR-6-G17-2 </t>
  </si>
  <si>
    <t xml:space="preserve">OR-6-G16-5 </t>
  </si>
  <si>
    <t xml:space="preserve">OR-2-Pyr-8 </t>
  </si>
  <si>
    <t xml:space="preserve">OR-5-G10-1 </t>
  </si>
  <si>
    <t xml:space="preserve">OR-8B-G6-2 </t>
  </si>
  <si>
    <t xml:space="preserve">OR-6-G19-2 </t>
  </si>
  <si>
    <t xml:space="preserve">OR-2-Pyr-5 </t>
  </si>
  <si>
    <t xml:space="preserve">OR-5-G10-2 </t>
  </si>
  <si>
    <t xml:space="preserve">OR-5-G9-1 </t>
  </si>
  <si>
    <t xml:space="preserve">OR8C-6-01pl </t>
  </si>
  <si>
    <t xml:space="preserve">OR-2-Pyrr-15 </t>
  </si>
  <si>
    <t xml:space="preserve">OR-6-G19-1 </t>
  </si>
  <si>
    <t xml:space="preserve">OR-6-G10-6 </t>
  </si>
  <si>
    <t xml:space="preserve">OR-8B-5-08opx </t>
  </si>
  <si>
    <t xml:space="preserve">OR-6-G15-3 </t>
  </si>
  <si>
    <t xml:space="preserve">OR-6-G6-1 </t>
  </si>
  <si>
    <t xml:space="preserve">OR8C-6-02pl </t>
  </si>
  <si>
    <t xml:space="preserve">OR8C-9-02cpx </t>
  </si>
  <si>
    <t xml:space="preserve">OR-6-G15-1 </t>
  </si>
  <si>
    <t xml:space="preserve">OR-2-Pyr-11 </t>
  </si>
  <si>
    <t xml:space="preserve">OR-8B-G8-1 </t>
  </si>
  <si>
    <t xml:space="preserve">OR-5-G4-2 </t>
  </si>
  <si>
    <t xml:space="preserve">OR-6-G4-4 </t>
  </si>
  <si>
    <t xml:space="preserve">OR-5-G7-2 </t>
  </si>
  <si>
    <t xml:space="preserve">OR-6-G14-1 </t>
  </si>
  <si>
    <t xml:space="preserve">OR-8B-G8-2 </t>
  </si>
  <si>
    <t xml:space="preserve">OR-5-G4-1 </t>
  </si>
  <si>
    <t xml:space="preserve">OR-8B-G10-3BU </t>
  </si>
  <si>
    <t xml:space="preserve">OR8C-12-02cpx </t>
  </si>
  <si>
    <t xml:space="preserve">OR-5-G9-2 </t>
  </si>
  <si>
    <t xml:space="preserve">OR8C-9-03cpx </t>
  </si>
  <si>
    <t xml:space="preserve">OR-6-G14-2 </t>
  </si>
  <si>
    <t xml:space="preserve">OR-8B-G6-3 </t>
  </si>
  <si>
    <t xml:space="preserve">OR-5-G6-3 </t>
  </si>
  <si>
    <t xml:space="preserve">OR-3-PYR-09 </t>
  </si>
  <si>
    <t xml:space="preserve">OR-8B-1-03opx </t>
  </si>
  <si>
    <t xml:space="preserve">OR-8B-1-02opx </t>
  </si>
  <si>
    <t xml:space="preserve">DG-6-G8-1 </t>
  </si>
  <si>
    <t xml:space="preserve">HP-4-PYr-8 </t>
  </si>
  <si>
    <t xml:space="preserve">HP-2-Pyr-06 </t>
  </si>
  <si>
    <t xml:space="preserve">HP-8-2-05opx </t>
  </si>
  <si>
    <t xml:space="preserve">HP-8-3-13opx </t>
  </si>
  <si>
    <t xml:space="preserve">HP-8-12-02opx </t>
  </si>
  <si>
    <t xml:space="preserve">DG-6-G9-1 </t>
  </si>
  <si>
    <t xml:space="preserve">HP-8-7-1opx </t>
  </si>
  <si>
    <t xml:space="preserve">HP-8-3-11opx </t>
  </si>
  <si>
    <t xml:space="preserve">HP-8-1-01opx </t>
  </si>
  <si>
    <t xml:space="preserve">HP-2-Pyr-04 </t>
  </si>
  <si>
    <t xml:space="preserve">DG-6-G2-1 </t>
  </si>
  <si>
    <t xml:space="preserve">HP-2-Pyr-13 </t>
  </si>
  <si>
    <t xml:space="preserve">HP-8-2-06opx </t>
  </si>
  <si>
    <t xml:space="preserve">DG-6-G14-1 </t>
  </si>
  <si>
    <t xml:space="preserve">HP13-6-03opx </t>
  </si>
  <si>
    <t xml:space="preserve">HP13-3-01opx </t>
  </si>
  <si>
    <t xml:space="preserve">HP-8-1-02opx </t>
  </si>
  <si>
    <t xml:space="preserve">DG-6-G4-1 </t>
  </si>
  <si>
    <t xml:space="preserve">HP13-2-03opx </t>
  </si>
  <si>
    <t xml:space="preserve">HP-2-Pyr-02 </t>
  </si>
  <si>
    <t xml:space="preserve">HP-8-12-04opx </t>
  </si>
  <si>
    <t xml:space="preserve">HP-2-Pyr-15 </t>
  </si>
  <si>
    <t xml:space="preserve">HP13-6-02opx </t>
  </si>
  <si>
    <t xml:space="preserve">HP-4-PYr-6 </t>
  </si>
  <si>
    <t xml:space="preserve">HP-4-PYr-9 </t>
  </si>
  <si>
    <t xml:space="preserve">HP-2-Pyr-01 </t>
  </si>
  <si>
    <t xml:space="preserve">HP13-2-02opx(buda) </t>
  </si>
  <si>
    <t xml:space="preserve">HP-2-ol-02 </t>
  </si>
  <si>
    <t xml:space="preserve">HP-2-Pyr-11 </t>
  </si>
  <si>
    <t xml:space="preserve">HP13-2-01opx </t>
  </si>
  <si>
    <t xml:space="preserve">HP-4-Pyr-12 </t>
  </si>
  <si>
    <t>Rb ppm</t>
  </si>
  <si>
    <t>Ba ppm</t>
  </si>
  <si>
    <t>Th ppm</t>
  </si>
  <si>
    <t>U ppm</t>
  </si>
  <si>
    <t>Nb ppm</t>
  </si>
  <si>
    <t>Ta ppm</t>
  </si>
  <si>
    <t>La ppm</t>
  </si>
  <si>
    <t>Ce ppm</t>
  </si>
  <si>
    <t>Pr ppm</t>
  </si>
  <si>
    <t>Sr ppm</t>
  </si>
  <si>
    <t>Nd ppm</t>
  </si>
  <si>
    <t>Zr ppm</t>
  </si>
  <si>
    <t>Hf ppm</t>
  </si>
  <si>
    <t>Sm ppm</t>
  </si>
  <si>
    <t>Eu ppm</t>
  </si>
  <si>
    <t>Gd ppm</t>
  </si>
  <si>
    <t>Tb ppm</t>
  </si>
  <si>
    <t>Dy ppm</t>
  </si>
  <si>
    <t>Ho ppm</t>
  </si>
  <si>
    <t>Er ppm</t>
  </si>
  <si>
    <t>Tm ppm</t>
  </si>
  <si>
    <t>Yb ppm</t>
  </si>
  <si>
    <t>Lu ppm</t>
  </si>
  <si>
    <t xml:space="preserve">Lherzolite </t>
  </si>
  <si>
    <t>OR 2</t>
  </si>
  <si>
    <t>OR 3</t>
  </si>
  <si>
    <t>OR 5</t>
  </si>
  <si>
    <t>OR 6</t>
  </si>
  <si>
    <t>OR 8B</t>
  </si>
  <si>
    <t>OR 8C</t>
  </si>
  <si>
    <t>OR 14</t>
  </si>
  <si>
    <t>Lardgarm</t>
  </si>
  <si>
    <t xml:space="preserve">Harzburgite </t>
  </si>
  <si>
    <t>OR 1</t>
  </si>
  <si>
    <t>OR 11</t>
  </si>
  <si>
    <t>OR 13</t>
  </si>
  <si>
    <t>OR 16</t>
  </si>
  <si>
    <t>OR 4</t>
  </si>
  <si>
    <t>OR 7</t>
  </si>
  <si>
    <t>OR 10</t>
  </si>
  <si>
    <t>Dunite</t>
  </si>
  <si>
    <t>OR 12</t>
  </si>
  <si>
    <t>OR 8A</t>
  </si>
  <si>
    <t>DG 7</t>
  </si>
  <si>
    <t>DG 6</t>
  </si>
  <si>
    <t>HP 2</t>
  </si>
  <si>
    <t>HP 4</t>
  </si>
  <si>
    <t>HP 8</t>
  </si>
  <si>
    <t>HP 13</t>
  </si>
  <si>
    <t>HP 14</t>
  </si>
  <si>
    <t>DG 3</t>
  </si>
  <si>
    <t>DG 8</t>
  </si>
  <si>
    <t>DG 9</t>
  </si>
  <si>
    <t>DG 10</t>
  </si>
  <si>
    <t>DG 13</t>
  </si>
  <si>
    <t>HP 6</t>
  </si>
  <si>
    <t>HP 9</t>
  </si>
  <si>
    <t>HP 10</t>
  </si>
  <si>
    <t>HP 11</t>
  </si>
  <si>
    <t>HP L2</t>
  </si>
  <si>
    <t>HP 12</t>
  </si>
  <si>
    <t>Rock type</t>
  </si>
  <si>
    <t xml:space="preserve">Type </t>
  </si>
  <si>
    <t>min</t>
  </si>
  <si>
    <t>max</t>
  </si>
  <si>
    <t>Ave</t>
  </si>
  <si>
    <t>MIN</t>
  </si>
  <si>
    <t xml:space="preserve"> MAX</t>
  </si>
  <si>
    <t>SiO2</t>
  </si>
  <si>
    <t>TiO2</t>
  </si>
  <si>
    <t>Al2O3</t>
  </si>
  <si>
    <t>Fe2O3T</t>
  </si>
  <si>
    <t>MnO</t>
  </si>
  <si>
    <t>MgO</t>
  </si>
  <si>
    <t>CaO</t>
  </si>
  <si>
    <t>Na2O</t>
  </si>
  <si>
    <t>K2O</t>
  </si>
  <si>
    <t>P2O5</t>
  </si>
  <si>
    <t>Cr2O3</t>
  </si>
  <si>
    <t>NiO</t>
  </si>
  <si>
    <t>LOI</t>
  </si>
  <si>
    <t>Total</t>
  </si>
  <si>
    <t>SiO2%</t>
  </si>
  <si>
    <t>TiO2%</t>
  </si>
  <si>
    <t>Al2O3%</t>
  </si>
  <si>
    <t>Fe2O3T%</t>
  </si>
  <si>
    <t>MnO%</t>
  </si>
  <si>
    <t>MgO%</t>
  </si>
  <si>
    <t>CaO%</t>
  </si>
  <si>
    <t>Na2O%</t>
  </si>
  <si>
    <t>K2O%</t>
  </si>
  <si>
    <t>P2O5%</t>
  </si>
  <si>
    <t>Cr2O3%</t>
  </si>
  <si>
    <t>NiO%</t>
  </si>
  <si>
    <t>LOI%</t>
  </si>
  <si>
    <t>Total%</t>
  </si>
  <si>
    <t>XPT</t>
  </si>
  <si>
    <t>YPT</t>
  </si>
  <si>
    <t>Dy/Yb</t>
  </si>
  <si>
    <t>La/Yb</t>
  </si>
  <si>
    <t>Gd/Yb</t>
  </si>
  <si>
    <t>La/Sm</t>
  </si>
  <si>
    <t>La/Sm n</t>
  </si>
  <si>
    <t>Gd/Ybn</t>
  </si>
  <si>
    <t>V2O3</t>
  </si>
  <si>
    <t xml:space="preserve">DG-6-G10-3 </t>
  </si>
  <si>
    <t xml:space="preserve">DG-6-G10-4 </t>
  </si>
  <si>
    <t xml:space="preserve">DG-6-G11-3 </t>
  </si>
  <si>
    <t xml:space="preserve">DG-6-G2-7 </t>
  </si>
  <si>
    <t xml:space="preserve">DG-6-G5-3 </t>
  </si>
  <si>
    <t xml:space="preserve">DG-6-G5-4 </t>
  </si>
  <si>
    <t xml:space="preserve">DG-6-G6-4 </t>
  </si>
  <si>
    <t xml:space="preserve">DG-6-G8-3 </t>
  </si>
  <si>
    <t xml:space="preserve">HP13-1-03SPL </t>
  </si>
  <si>
    <t xml:space="preserve">HP13-2-01spl </t>
  </si>
  <si>
    <t xml:space="preserve">HP13-2-02spl </t>
  </si>
  <si>
    <t xml:space="preserve">HP13-4-02spl </t>
  </si>
  <si>
    <t xml:space="preserve">HP13-9-03spl </t>
  </si>
  <si>
    <t xml:space="preserve">HP-2-Adr-01 </t>
  </si>
  <si>
    <t xml:space="preserve">HP-4-Chr-1 </t>
  </si>
  <si>
    <t xml:space="preserve">HP-4-Chr-12 </t>
  </si>
  <si>
    <t xml:space="preserve">HP-4-Chr-14 </t>
  </si>
  <si>
    <t xml:space="preserve">HP-4-Chr-8 </t>
  </si>
  <si>
    <t xml:space="preserve">HP-8-11-02spl </t>
  </si>
  <si>
    <t xml:space="preserve">HP-8-4-2spl </t>
  </si>
  <si>
    <t xml:space="preserve">HP-8-5-6spl </t>
  </si>
  <si>
    <t xml:space="preserve">HP-8-5-9spl </t>
  </si>
  <si>
    <t xml:space="preserve">OR-3-CHR-09 </t>
  </si>
  <si>
    <t xml:space="preserve">OR-3-CHR-13 </t>
  </si>
  <si>
    <t xml:space="preserve">OR-3-CHR-15 </t>
  </si>
  <si>
    <t xml:space="preserve">OR-5-G5-4 </t>
  </si>
  <si>
    <t xml:space="preserve">OR-5-G6-2 </t>
  </si>
  <si>
    <t xml:space="preserve">OR-5-G6-6 </t>
  </si>
  <si>
    <t xml:space="preserve">OR-5-G8-4 </t>
  </si>
  <si>
    <t xml:space="preserve">OR-6-G11-6 </t>
  </si>
  <si>
    <t xml:space="preserve">OR-6-G14-5 </t>
  </si>
  <si>
    <t xml:space="preserve">OR-6-G9-4 </t>
  </si>
  <si>
    <t xml:space="preserve">OR-8B-G1-4 </t>
  </si>
  <si>
    <t xml:space="preserve">OR-8B-G1-5 </t>
  </si>
  <si>
    <t xml:space="preserve">OR-8B-G4-5 </t>
  </si>
  <si>
    <t xml:space="preserve">OR-8B-G5-6 </t>
  </si>
  <si>
    <t xml:space="preserve">OR-8B-G8-4 </t>
  </si>
  <si>
    <t xml:space="preserve">OR-8B-G9-5 </t>
  </si>
  <si>
    <t xml:space="preserve">OR-8B-6-01spl </t>
  </si>
  <si>
    <t xml:space="preserve">OR-8B-7-8chr </t>
  </si>
  <si>
    <t xml:space="preserve">OR-8B-8-3chr </t>
  </si>
  <si>
    <t xml:space="preserve">OR8C-2-01spl </t>
  </si>
  <si>
    <t xml:space="preserve">OR-3-CHR-02 </t>
  </si>
  <si>
    <t xml:space="preserve">OR-3-CHR-06 </t>
  </si>
  <si>
    <t xml:space="preserve">OR-8B-8-5ol </t>
  </si>
  <si>
    <t xml:space="preserve">OR-8B-G2-4 </t>
  </si>
  <si>
    <t xml:space="preserve">OR-8B-G3-7 </t>
  </si>
  <si>
    <t xml:space="preserve">OR-8B-G3-8 </t>
  </si>
  <si>
    <t xml:space="preserve">OR-8B-G7-6 </t>
  </si>
  <si>
    <t xml:space="preserve">OR-8B-G9-4 </t>
  </si>
  <si>
    <t xml:space="preserve">OR-5-G1-4 </t>
  </si>
  <si>
    <t xml:space="preserve">OR-5-G5-2 </t>
  </si>
  <si>
    <t xml:space="preserve">OR-6-G11-8 </t>
  </si>
  <si>
    <t xml:space="preserve">OR-6-G10-2 </t>
  </si>
  <si>
    <t xml:space="preserve">OR-6-G10-3 </t>
  </si>
  <si>
    <t>Lherzolite</t>
  </si>
  <si>
    <t>Harzburgite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</si>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</sst>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6" formatCode="0.0000"/>
    <numFmt numFmtId="167" formatCode="0.000000"/>
  </numFmts>
  <fonts count="30"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i/>
      <sz val="14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0">
    <xf numFmtId="0" fontId="0" fillId="0" borderId="0" xfId="0"/>
    <xf numFmtId="2" fontId="0" fillId="0" borderId="0" xfId="0" applyNumberFormat="1"/>
    <xf numFmtId="166" fontId="0" fillId="0" borderId="0" xfId="0" applyNumberFormat="1"/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0" xfId="0" applyFont="1"/>
    <xf numFmtId="2" fontId="6" fillId="0" borderId="1" xfId="0" applyNumberFormat="1" applyFont="1" applyBorder="1" applyAlignment="1">
      <alignment horizontal="center" vertical="center"/>
    </xf>
    <xf numFmtId="2" fontId="15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1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2" fontId="3" fillId="0" borderId="0" xfId="0" applyNumberFormat="1" applyFont="1"/>
    <xf numFmtId="2" fontId="18" fillId="0" borderId="1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2" fontId="20" fillId="0" borderId="1" xfId="0" applyNumberFormat="1" applyFont="1" applyBorder="1" applyAlignment="1">
      <alignment horizontal="center" vertical="center"/>
    </xf>
    <xf numFmtId="2" fontId="21" fillId="0" borderId="0" xfId="0" applyNumberFormat="1" applyFont="1"/>
    <xf numFmtId="2" fontId="19" fillId="0" borderId="1" xfId="0" applyNumberFormat="1" applyFont="1" applyBorder="1" applyAlignment="1">
      <alignment horizontal="center" vertical="center"/>
    </xf>
    <xf numFmtId="2" fontId="4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2" fontId="20" fillId="0" borderId="18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2" fontId="19" fillId="0" borderId="22" xfId="0" applyNumberFormat="1" applyFont="1" applyBorder="1" applyAlignment="1">
      <alignment horizontal="center" vertical="center"/>
    </xf>
    <xf numFmtId="2" fontId="19" fillId="0" borderId="22" xfId="0" applyNumberFormat="1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/>
    </xf>
    <xf numFmtId="2" fontId="20" fillId="0" borderId="22" xfId="0" applyNumberFormat="1" applyFont="1" applyBorder="1" applyAlignment="1">
      <alignment horizontal="center" vertical="center"/>
    </xf>
    <xf numFmtId="2" fontId="19" fillId="0" borderId="23" xfId="0" applyNumberFormat="1" applyFont="1" applyBorder="1" applyAlignment="1">
      <alignment horizontal="center" vertical="center" wrapText="1"/>
    </xf>
    <xf numFmtId="2" fontId="19" fillId="0" borderId="24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2" fontId="4" fillId="0" borderId="36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0" xfId="0" applyFont="1"/>
    <xf numFmtId="0" fontId="22" fillId="0" borderId="3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2" fontId="22" fillId="0" borderId="0" xfId="0" applyNumberFormat="1" applyFont="1"/>
    <xf numFmtId="0" fontId="6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/>
    </xf>
    <xf numFmtId="2" fontId="17" fillId="0" borderId="15" xfId="0" applyNumberFormat="1" applyFont="1" applyBorder="1" applyAlignment="1">
      <alignment horizontal="center"/>
    </xf>
    <xf numFmtId="2" fontId="24" fillId="0" borderId="0" xfId="0" applyNumberFormat="1" applyFont="1" applyAlignment="1">
      <alignment horizontal="center"/>
    </xf>
    <xf numFmtId="2" fontId="17" fillId="0" borderId="17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vertical="center"/>
    </xf>
    <xf numFmtId="2" fontId="20" fillId="3" borderId="0" xfId="0" applyNumberFormat="1" applyFont="1" applyFill="1" applyAlignment="1">
      <alignment horizontal="center" vertical="center"/>
    </xf>
    <xf numFmtId="2" fontId="26" fillId="3" borderId="0" xfId="0" applyNumberFormat="1" applyFont="1" applyFill="1" applyAlignment="1">
      <alignment horizontal="center" vertical="center"/>
    </xf>
    <xf numFmtId="2" fontId="19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/>
    <xf numFmtId="164" fontId="20" fillId="0" borderId="1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25" fillId="0" borderId="41" xfId="0" applyFont="1" applyBorder="1" applyAlignment="1">
      <alignment horizontal="center" vertical="center" textRotation="180"/>
    </xf>
    <xf numFmtId="0" fontId="25" fillId="0" borderId="47" xfId="0" applyFont="1" applyBorder="1" applyAlignment="1">
      <alignment horizontal="center" vertical="center" textRotation="180"/>
    </xf>
    <xf numFmtId="0" fontId="25" fillId="0" borderId="26" xfId="0" applyFont="1" applyBorder="1" applyAlignment="1">
      <alignment horizontal="center" vertical="center" textRotation="180"/>
    </xf>
    <xf numFmtId="0" fontId="20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2" fontId="20" fillId="0" borderId="40" xfId="0" applyNumberFormat="1" applyFont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2" fontId="20" fillId="0" borderId="41" xfId="0" applyNumberFormat="1" applyFont="1" applyBorder="1" applyAlignment="1">
      <alignment horizontal="center" vertical="center"/>
    </xf>
    <xf numFmtId="2" fontId="20" fillId="0" borderId="26" xfId="0" applyNumberFormat="1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2" fontId="26" fillId="0" borderId="20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2" fontId="26" fillId="0" borderId="21" xfId="0" applyNumberFormat="1" applyFont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2" fontId="17" fillId="0" borderId="14" xfId="0" applyNumberFormat="1" applyFont="1" applyFill="1" applyBorder="1" applyAlignment="1">
      <alignment horizontal="center"/>
    </xf>
    <xf numFmtId="2" fontId="19" fillId="0" borderId="1" xfId="0" applyNumberFormat="1" applyFont="1" applyFill="1" applyBorder="1" applyAlignment="1">
      <alignment horizontal="center" vertical="center"/>
    </xf>
    <xf numFmtId="2" fontId="19" fillId="0" borderId="22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/>
    <xf numFmtId="0" fontId="22" fillId="0" borderId="2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 wrapText="1"/>
    </xf>
    <xf numFmtId="2" fontId="19" fillId="0" borderId="22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14" fillId="0" borderId="2" xfId="1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vertical="center"/>
    </xf>
    <xf numFmtId="166" fontId="0" fillId="0" borderId="1" xfId="0" applyNumberFormat="1" applyBorder="1"/>
    <xf numFmtId="2" fontId="13" fillId="0" borderId="1" xfId="0" applyNumberFormat="1" applyFont="1" applyBorder="1" applyAlignment="1">
      <alignment vertical="center"/>
    </xf>
    <xf numFmtId="2" fontId="13" fillId="0" borderId="8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</cellXfs>
  <cellStyles count="3">
    <cellStyle name="Normal" xfId="0" builtinId="0"/>
    <cellStyle name="Normal 3" xfId="1" xr:uid="{00000000-0005-0000-0000-000001000000}"/>
    <cellStyle name="Normal 4" xfId="2" xr:uid="{00000000-0005-0000-0000-000002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lzdg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'Major and Trace'!$AA$3:$AA$10</c:f>
              <c:numCache>
                <c:formatCode>0.00</c:formatCode>
                <c:ptCount val="8"/>
                <c:pt idx="0">
                  <c:v>0.5</c:v>
                </c:pt>
                <c:pt idx="1">
                  <c:v>0.78125</c:v>
                </c:pt>
                <c:pt idx="2">
                  <c:v>0.44871794871794873</c:v>
                </c:pt>
                <c:pt idx="3">
                  <c:v>0.21333333333333335</c:v>
                </c:pt>
                <c:pt idx="4">
                  <c:v>1.8813559322033899</c:v>
                </c:pt>
                <c:pt idx="5">
                  <c:v>0.25</c:v>
                </c:pt>
                <c:pt idx="6">
                  <c:v>0.6216216216216216</c:v>
                </c:pt>
                <c:pt idx="7">
                  <c:v>0.76923076923076927</c:v>
                </c:pt>
              </c:numCache>
            </c:numRef>
          </c:xVal>
          <c:yVal>
            <c:numRef>
              <c:f>'Major and Trace'!$Z$3:$Z$10</c:f>
              <c:numCache>
                <c:formatCode>0.00</c:formatCode>
                <c:ptCount val="8"/>
                <c:pt idx="0">
                  <c:v>0.20833333333333334</c:v>
                </c:pt>
                <c:pt idx="1">
                  <c:v>0.21875</c:v>
                </c:pt>
                <c:pt idx="2">
                  <c:v>0.61538461538461542</c:v>
                </c:pt>
                <c:pt idx="3">
                  <c:v>0.6</c:v>
                </c:pt>
                <c:pt idx="4">
                  <c:v>0.72881355932203384</c:v>
                </c:pt>
                <c:pt idx="5">
                  <c:v>0.54999999999999993</c:v>
                </c:pt>
                <c:pt idx="6">
                  <c:v>0.45945945945945954</c:v>
                </c:pt>
                <c:pt idx="7">
                  <c:v>0.53846153846153855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37-432F-A543-7233F2EA4139}"/>
            </c:ext>
          </c:extLst>
        </c:ser>
        <c:ser>
          <c:idx val="1"/>
          <c:order val="1"/>
          <c:tx>
            <c:v>hzdg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'Major and Trace'!$AA$11:$AA$17</c:f>
              <c:numCache>
                <c:formatCode>0.00</c:formatCode>
                <c:ptCount val="7"/>
                <c:pt idx="0">
                  <c:v>5.0232558139534884</c:v>
                </c:pt>
                <c:pt idx="1">
                  <c:v>0.52631578947368418</c:v>
                </c:pt>
                <c:pt idx="2">
                  <c:v>0.2857142857142857</c:v>
                </c:pt>
                <c:pt idx="3">
                  <c:v>3.9333333333333331</c:v>
                </c:pt>
                <c:pt idx="4">
                  <c:v>0.7857142857142857</c:v>
                </c:pt>
                <c:pt idx="5">
                  <c:v>0.57894736842105265</c:v>
                </c:pt>
                <c:pt idx="6">
                  <c:v>1.0303030303030303</c:v>
                </c:pt>
              </c:numCache>
            </c:numRef>
          </c:xVal>
          <c:yVal>
            <c:numRef>
              <c:f>'Major and Trace'!$Z$11:$Z$17</c:f>
              <c:numCache>
                <c:formatCode>0.00</c:formatCode>
                <c:ptCount val="7"/>
                <c:pt idx="0">
                  <c:v>0.9534883720930234</c:v>
                </c:pt>
                <c:pt idx="1">
                  <c:v>0.63157894736842113</c:v>
                </c:pt>
                <c:pt idx="2">
                  <c:v>0.2857142857142857</c:v>
                </c:pt>
                <c:pt idx="3">
                  <c:v>0.83333333333333337</c:v>
                </c:pt>
                <c:pt idx="4">
                  <c:v>0.42857142857142855</c:v>
                </c:pt>
                <c:pt idx="5">
                  <c:v>0.65789473684210531</c:v>
                </c:pt>
                <c:pt idx="6">
                  <c:v>0.66666666666666663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A37-432F-A543-7233F2EA4139}"/>
            </c:ext>
          </c:extLst>
        </c:ser>
        <c:ser>
          <c:idx val="2"/>
          <c:order val="2"/>
          <c:tx>
            <c:v>dudg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'Major and Trace'!$AA$18:$AA$19</c:f>
              <c:numCache>
                <c:formatCode>0.00</c:formatCode>
                <c:ptCount val="2"/>
                <c:pt idx="0">
                  <c:v>0.72727272727272729</c:v>
                </c:pt>
                <c:pt idx="1">
                  <c:v>0.73684210526315796</c:v>
                </c:pt>
              </c:numCache>
            </c:numRef>
          </c:xVal>
          <c:yVal>
            <c:numRef>
              <c:f>'Major and Trace'!$Z$18:$Z$19</c:f>
              <c:numCache>
                <c:formatCode>0.00</c:formatCode>
                <c:ptCount val="2"/>
                <c:pt idx="0">
                  <c:v>0.45454545454545459</c:v>
                </c:pt>
                <c:pt idx="1">
                  <c:v>0.44736842105263164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A37-432F-A543-7233F2EA4139}"/>
            </c:ext>
          </c:extLst>
        </c:ser>
        <c:ser>
          <c:idx val="3"/>
          <c:order val="3"/>
          <c:tx>
            <c:v>lzorz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'Major and Trace'!$AA$22:$AA$26</c:f>
              <c:numCache>
                <c:formatCode>0.00</c:formatCode>
                <c:ptCount val="5"/>
                <c:pt idx="0">
                  <c:v>1.0188679245283019</c:v>
                </c:pt>
                <c:pt idx="1">
                  <c:v>0.77528089887640461</c:v>
                </c:pt>
                <c:pt idx="2">
                  <c:v>1.8817204301075268</c:v>
                </c:pt>
                <c:pt idx="3">
                  <c:v>0.90476190476190477</c:v>
                </c:pt>
                <c:pt idx="4">
                  <c:v>0.94</c:v>
                </c:pt>
              </c:numCache>
            </c:numRef>
          </c:xVal>
          <c:yVal>
            <c:numRef>
              <c:f>'Major and Trace'!$Z$22:$Z$26</c:f>
              <c:numCache>
                <c:formatCode>0.00</c:formatCode>
                <c:ptCount val="5"/>
                <c:pt idx="0">
                  <c:v>0.47169811320754723</c:v>
                </c:pt>
                <c:pt idx="1">
                  <c:v>0.89887640449438211</c:v>
                </c:pt>
                <c:pt idx="2">
                  <c:v>0.79569892473118276</c:v>
                </c:pt>
                <c:pt idx="3">
                  <c:v>0.58730158730158721</c:v>
                </c:pt>
                <c:pt idx="4">
                  <c:v>0.64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A37-432F-A543-7233F2EA4139}"/>
            </c:ext>
          </c:extLst>
        </c:ser>
        <c:ser>
          <c:idx val="4"/>
          <c:order val="4"/>
          <c:tx>
            <c:v>hzorz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'Major and Trace'!$AA$27:$AA$37</c:f>
              <c:numCache>
                <c:formatCode>0.00</c:formatCode>
                <c:ptCount val="11"/>
                <c:pt idx="0">
                  <c:v>1.625</c:v>
                </c:pt>
                <c:pt idx="1">
                  <c:v>1.2976190476190474</c:v>
                </c:pt>
                <c:pt idx="2">
                  <c:v>0.28346456692913385</c:v>
                </c:pt>
                <c:pt idx="3">
                  <c:v>1.9245283018867925</c:v>
                </c:pt>
                <c:pt idx="4">
                  <c:v>0.31666666666666665</c:v>
                </c:pt>
                <c:pt idx="5">
                  <c:v>1.1538461538461537</c:v>
                </c:pt>
                <c:pt idx="6">
                  <c:v>0.30819672131147541</c:v>
                </c:pt>
                <c:pt idx="7">
                  <c:v>0.92156862745098045</c:v>
                </c:pt>
                <c:pt idx="8">
                  <c:v>1.09375</c:v>
                </c:pt>
                <c:pt idx="9">
                  <c:v>0.1650485436893204</c:v>
                </c:pt>
                <c:pt idx="10">
                  <c:v>0.35999999999999993</c:v>
                </c:pt>
              </c:numCache>
            </c:numRef>
          </c:xVal>
          <c:yVal>
            <c:numRef>
              <c:f>'Major and Trace'!$Z$27:$Z$37</c:f>
              <c:numCache>
                <c:formatCode>0.00</c:formatCode>
                <c:ptCount val="11"/>
                <c:pt idx="0">
                  <c:v>0.99264705882352944</c:v>
                </c:pt>
                <c:pt idx="1">
                  <c:v>0.7857142857142857</c:v>
                </c:pt>
                <c:pt idx="2">
                  <c:v>0.94488188976377951</c:v>
                </c:pt>
                <c:pt idx="3">
                  <c:v>0.94339622641509446</c:v>
                </c:pt>
                <c:pt idx="4">
                  <c:v>0.81666666666666676</c:v>
                </c:pt>
                <c:pt idx="5">
                  <c:v>0.64615384615384619</c:v>
                </c:pt>
                <c:pt idx="6">
                  <c:v>1.298360655737705</c:v>
                </c:pt>
                <c:pt idx="7">
                  <c:v>0.6470588235294118</c:v>
                </c:pt>
                <c:pt idx="8">
                  <c:v>0.765625</c:v>
                </c:pt>
                <c:pt idx="9">
                  <c:v>0.72815533980582525</c:v>
                </c:pt>
                <c:pt idx="10">
                  <c:v>0.48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A37-432F-A543-7233F2EA4139}"/>
            </c:ext>
          </c:extLst>
        </c:ser>
        <c:ser>
          <c:idx val="5"/>
          <c:order val="5"/>
          <c:tx>
            <c:v>duorz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'Major and Trace'!$AA$38:$AA$39</c:f>
              <c:numCache>
                <c:formatCode>0.00</c:formatCode>
                <c:ptCount val="2"/>
                <c:pt idx="0">
                  <c:v>0.26582278481012661</c:v>
                </c:pt>
                <c:pt idx="1">
                  <c:v>0.30399999999999999</c:v>
                </c:pt>
              </c:numCache>
            </c:numRef>
          </c:xVal>
          <c:yVal>
            <c:numRef>
              <c:f>'Major and Trace'!$Z$38:$Z$39</c:f>
              <c:numCache>
                <c:formatCode>0.00</c:formatCode>
                <c:ptCount val="2"/>
                <c:pt idx="0">
                  <c:v>0.58227848101265822</c:v>
                </c:pt>
                <c:pt idx="1">
                  <c:v>0.73599999999999999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A37-432F-A543-7233F2EA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103920"/>
        <c:axId val="919103592"/>
      </c:scatterChart>
      <c:valAx>
        <c:axId val="919103920"/>
        <c:scaling>
          <c:orientation val="minMax"/>
          <c:max val="50"/>
        </c:scaling>
        <c:delete val="0"/>
        <c:axPos val="b"/>
        <c:numFmt formatCode="0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103592"/>
        <c:crosses val="autoZero"/>
        <c:crossBetween val="midCat"/>
        <c:majorUnit val="10"/>
      </c:valAx>
      <c:valAx>
        <c:axId val="919103592"/>
        <c:scaling>
          <c:orientation val="minMax"/>
          <c:max val="5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10392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226786</xdr:colOff>
      <xdr:row>4</xdr:row>
      <xdr:rowOff>27216</xdr:rowOff>
    </xdr:from>
    <xdr:to>
      <xdr:col>25</xdr:col>
      <xdr:colOff>9072</xdr:colOff>
      <xdr:row>24</xdr:row>
      <xdr:rowOff>99787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95E81A-C814-4E17-AC97-E3587BD0C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8453-E744-4219-9816-EA2602558DA4}">
  <dimension ref="A1:AH277"/>
  <sheetViews>
    <sheetView showGridLines="0" tabSelected="1" zoomScale="55" zoomScaleNormal="55" workbookViewId="0">
      <pane ySplit="2" topLeftCell="A242" activePane="bottomLeft" state="frozen"/>
      <selection pane="bottomLeft" activeCell="AB255" sqref="AB255"/>
    </sheetView>
  </sheetViews>
  <sheetFormatPr defaultRowHeight="14.5"/>
  <cols>
    <col min="1" max="1" width="20.26953125" style="23" customWidth="1"/>
    <col min="2" max="2" width="8.7265625" style="23"/>
    <col min="3" max="15" width="8.81640625" bestFit="1" customWidth="1"/>
    <col min="16" max="16" width="9.36328125" bestFit="1" customWidth="1"/>
    <col min="17" max="31" width="8.81640625" bestFit="1" customWidth="1"/>
    <col min="32" max="32" width="12.6328125" customWidth="1"/>
    <col min="33" max="33" width="11.81640625" customWidth="1"/>
  </cols>
  <sheetData>
    <row r="1" spans="1:34" ht="21">
      <c r="A1" s="170" t="s">
        <v>1053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</row>
    <row r="2" spans="1:34" ht="43.5" customHeight="1">
      <c r="A2" s="20" t="s">
        <v>16</v>
      </c>
      <c r="B2" s="20" t="s">
        <v>14</v>
      </c>
      <c r="C2" s="24" t="s">
        <v>4</v>
      </c>
      <c r="D2" s="24" t="s">
        <v>6</v>
      </c>
      <c r="E2" s="24" t="s">
        <v>3</v>
      </c>
      <c r="F2" s="24" t="s">
        <v>7</v>
      </c>
      <c r="G2" s="25" t="s">
        <v>96</v>
      </c>
      <c r="H2" s="24" t="s">
        <v>11</v>
      </c>
      <c r="I2" s="24" t="s">
        <v>12</v>
      </c>
      <c r="J2" s="24" t="s">
        <v>2</v>
      </c>
      <c r="K2" s="24" t="s">
        <v>5</v>
      </c>
      <c r="L2" s="24" t="s">
        <v>1</v>
      </c>
      <c r="M2" s="24" t="s">
        <v>8</v>
      </c>
      <c r="N2" s="24" t="s">
        <v>9</v>
      </c>
      <c r="O2" s="24" t="s">
        <v>10</v>
      </c>
      <c r="P2" s="24" t="s">
        <v>13</v>
      </c>
      <c r="Q2" s="25" t="s">
        <v>80</v>
      </c>
      <c r="R2" s="25" t="s">
        <v>81</v>
      </c>
      <c r="S2" s="25" t="s">
        <v>82</v>
      </c>
      <c r="T2" s="25" t="s">
        <v>83</v>
      </c>
      <c r="U2" s="25" t="s">
        <v>103</v>
      </c>
      <c r="V2" s="25" t="s">
        <v>104</v>
      </c>
      <c r="W2" s="25" t="s">
        <v>87</v>
      </c>
      <c r="X2" s="25" t="s">
        <v>88</v>
      </c>
      <c r="Y2" s="25" t="s">
        <v>89</v>
      </c>
      <c r="Z2" s="25" t="s">
        <v>105</v>
      </c>
      <c r="AA2" s="25" t="s">
        <v>106</v>
      </c>
      <c r="AB2" s="25" t="s">
        <v>107</v>
      </c>
      <c r="AC2" s="25" t="s">
        <v>108</v>
      </c>
      <c r="AD2" s="25" t="s">
        <v>109</v>
      </c>
      <c r="AE2" s="25" t="s">
        <v>110</v>
      </c>
      <c r="AF2" s="25" t="s">
        <v>651</v>
      </c>
      <c r="AG2" s="25" t="s">
        <v>111</v>
      </c>
      <c r="AH2" s="26"/>
    </row>
    <row r="3" spans="1:34" ht="18.5" customHeight="1">
      <c r="A3" s="207" t="s">
        <v>646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9"/>
      <c r="AH3" s="206"/>
    </row>
    <row r="4" spans="1:34">
      <c r="A4" s="20" t="s">
        <v>708</v>
      </c>
      <c r="B4" s="20" t="s">
        <v>0</v>
      </c>
      <c r="C4" s="24">
        <v>38.698999999999998</v>
      </c>
      <c r="D4" s="24">
        <v>8.0000000000000002E-3</v>
      </c>
      <c r="E4" s="24">
        <v>1.2999999999999999E-2</v>
      </c>
      <c r="F4" s="24">
        <v>0</v>
      </c>
      <c r="G4" s="24">
        <v>0</v>
      </c>
      <c r="H4" s="24">
        <v>8.6479999999999997</v>
      </c>
      <c r="I4" s="24">
        <v>0.122</v>
      </c>
      <c r="J4" s="24">
        <v>51.283000000000001</v>
      </c>
      <c r="K4" s="24">
        <v>2.9000000000000001E-2</v>
      </c>
      <c r="L4" s="24">
        <v>5.0000000000000001E-3</v>
      </c>
      <c r="M4" s="24">
        <v>0.377</v>
      </c>
      <c r="N4" s="24">
        <v>8.0000000000000002E-3</v>
      </c>
      <c r="O4" s="24">
        <v>0</v>
      </c>
      <c r="P4" s="24">
        <v>99.191999999999993</v>
      </c>
      <c r="Q4" s="25">
        <v>0.94743862914128185</v>
      </c>
      <c r="R4" s="25">
        <v>1.4728620807084191E-4</v>
      </c>
      <c r="S4" s="25">
        <v>3.7510289851779417E-4</v>
      </c>
      <c r="T4" s="25">
        <v>0</v>
      </c>
      <c r="U4" s="25">
        <v>0.10445306640277785</v>
      </c>
      <c r="V4" s="25">
        <v>7.2607977368445764E-2</v>
      </c>
      <c r="W4" s="25">
        <v>2.529862484972827E-3</v>
      </c>
      <c r="X4" s="25">
        <v>1.871687386751133</v>
      </c>
      <c r="Y4" s="25">
        <v>7.6068874479957665E-4</v>
      </c>
      <c r="Z4" s="25">
        <v>2.9999999999999996</v>
      </c>
      <c r="AA4" s="25">
        <v>4</v>
      </c>
      <c r="AB4" s="25">
        <v>0.12328530342112261</v>
      </c>
      <c r="AC4" s="25">
        <v>91.211102878415929</v>
      </c>
      <c r="AD4" s="25">
        <v>8.628541920779714</v>
      </c>
      <c r="AE4" s="25">
        <v>3.7069897383239001E-2</v>
      </c>
      <c r="AF4" s="25">
        <f t="shared" ref="AF4:AF30" si="0">V4/(V4+X4)</f>
        <v>3.734410867215348E-2</v>
      </c>
      <c r="AG4" s="25">
        <f t="shared" ref="AG4:AG30" si="1">X4/(X4+V4)</f>
        <v>0.96265589132784646</v>
      </c>
      <c r="AH4" s="26"/>
    </row>
    <row r="5" spans="1:34">
      <c r="A5" s="20" t="s">
        <v>707</v>
      </c>
      <c r="B5" s="20" t="s">
        <v>0</v>
      </c>
      <c r="C5" s="24">
        <v>40.673999999999999</v>
      </c>
      <c r="D5" s="24">
        <v>0</v>
      </c>
      <c r="E5" s="24">
        <v>6.8000000000000005E-2</v>
      </c>
      <c r="F5" s="24">
        <v>1E-3</v>
      </c>
      <c r="G5" s="24">
        <v>0</v>
      </c>
      <c r="H5" s="24">
        <v>8.6120000000000001</v>
      </c>
      <c r="I5" s="24">
        <v>0.127</v>
      </c>
      <c r="J5" s="24">
        <v>49.05</v>
      </c>
      <c r="K5" s="24">
        <v>6.0999999999999999E-2</v>
      </c>
      <c r="L5" s="24">
        <v>6.5000000000000002E-2</v>
      </c>
      <c r="M5" s="24">
        <v>0.39400000000000002</v>
      </c>
      <c r="N5" s="24">
        <v>8.7999999999999995E-2</v>
      </c>
      <c r="O5" s="24">
        <v>5.3999999999999999E-2</v>
      </c>
      <c r="P5" s="24">
        <v>99.194000000000003</v>
      </c>
      <c r="Q5" s="25">
        <v>1.0063513333689187</v>
      </c>
      <c r="R5" s="25">
        <v>0</v>
      </c>
      <c r="S5" s="25">
        <v>1.9828843150202094E-3</v>
      </c>
      <c r="T5" s="25">
        <v>1.9561770396205086E-5</v>
      </c>
      <c r="U5" s="25">
        <v>0</v>
      </c>
      <c r="V5" s="25">
        <v>0.17819386889704131</v>
      </c>
      <c r="W5" s="25">
        <v>2.6614738427748123E-3</v>
      </c>
      <c r="X5" s="25">
        <v>1.8091738398107267</v>
      </c>
      <c r="Y5" s="25">
        <v>1.6170379951218339E-3</v>
      </c>
      <c r="Z5" s="25">
        <v>2.9999999999999996</v>
      </c>
      <c r="AA5" s="25">
        <v>4.0073525564116261</v>
      </c>
      <c r="AB5" s="25">
        <v>0.13363185767227428</v>
      </c>
      <c r="AC5" s="25">
        <v>90.838112770603175</v>
      </c>
      <c r="AD5" s="25">
        <v>8.9470643460072115</v>
      </c>
      <c r="AE5" s="25">
        <v>8.1191025717348694E-2</v>
      </c>
      <c r="AF5" s="25">
        <f t="shared" si="0"/>
        <v>8.9663260661967309E-2</v>
      </c>
      <c r="AG5" s="25">
        <f t="shared" si="1"/>
        <v>0.91033673933803272</v>
      </c>
      <c r="AH5" s="26"/>
    </row>
    <row r="6" spans="1:34">
      <c r="A6" s="20" t="s">
        <v>706</v>
      </c>
      <c r="B6" s="20" t="s">
        <v>0</v>
      </c>
      <c r="C6" s="24">
        <v>38.906999999999996</v>
      </c>
      <c r="D6" s="24">
        <v>0</v>
      </c>
      <c r="E6" s="24">
        <v>0</v>
      </c>
      <c r="F6" s="24">
        <v>5.0000000000000001E-3</v>
      </c>
      <c r="G6" s="24">
        <v>0</v>
      </c>
      <c r="H6" s="24">
        <v>8.4890000000000008</v>
      </c>
      <c r="I6" s="24">
        <v>0.11700000000000001</v>
      </c>
      <c r="J6" s="24">
        <v>51.456000000000003</v>
      </c>
      <c r="K6" s="24">
        <v>1.2999999999999999E-2</v>
      </c>
      <c r="L6" s="24">
        <v>0.02</v>
      </c>
      <c r="M6" s="24">
        <v>0.38500000000000001</v>
      </c>
      <c r="N6" s="24">
        <v>3.0000000000000001E-3</v>
      </c>
      <c r="O6" s="24">
        <v>0</v>
      </c>
      <c r="P6" s="24">
        <v>99.394999999999996</v>
      </c>
      <c r="Q6" s="25">
        <v>0.95024972093015048</v>
      </c>
      <c r="R6" s="25">
        <v>0</v>
      </c>
      <c r="S6" s="25">
        <v>0</v>
      </c>
      <c r="T6" s="25">
        <v>9.6550699636300001E-5</v>
      </c>
      <c r="U6" s="25">
        <v>9.9404007440063502E-2</v>
      </c>
      <c r="V6" s="25">
        <v>7.3985388403282087E-2</v>
      </c>
      <c r="W6" s="25">
        <v>2.4203691385640811E-3</v>
      </c>
      <c r="X6" s="25">
        <v>1.8735037816425604</v>
      </c>
      <c r="Y6" s="25">
        <v>3.4018174574299145E-4</v>
      </c>
      <c r="Z6" s="25">
        <v>2.9999999999999996</v>
      </c>
      <c r="AA6" s="25">
        <v>4</v>
      </c>
      <c r="AB6" s="25">
        <v>0.11808673363030171</v>
      </c>
      <c r="AC6" s="25">
        <v>91.405868011289954</v>
      </c>
      <c r="AD6" s="25">
        <v>8.4594482201252887</v>
      </c>
      <c r="AE6" s="25">
        <v>1.6597034954459741E-2</v>
      </c>
      <c r="AF6" s="25">
        <f t="shared" si="0"/>
        <v>3.7990141121832542E-2</v>
      </c>
      <c r="AG6" s="25">
        <f t="shared" si="1"/>
        <v>0.96200985887816737</v>
      </c>
      <c r="AH6" s="26"/>
    </row>
    <row r="7" spans="1:34">
      <c r="A7" s="20" t="s">
        <v>705</v>
      </c>
      <c r="B7" s="20" t="s">
        <v>0</v>
      </c>
      <c r="C7" s="24">
        <v>39.959000000000003</v>
      </c>
      <c r="D7" s="24">
        <v>0</v>
      </c>
      <c r="E7" s="24">
        <v>6.0000000000000001E-3</v>
      </c>
      <c r="F7" s="24">
        <v>0</v>
      </c>
      <c r="G7" s="24">
        <v>0</v>
      </c>
      <c r="H7" s="24">
        <v>8.9260000000000002</v>
      </c>
      <c r="I7" s="24">
        <v>0.16</v>
      </c>
      <c r="J7" s="24">
        <v>50.097000000000001</v>
      </c>
      <c r="K7" s="24">
        <v>0</v>
      </c>
      <c r="L7" s="24">
        <v>4.2999999999999997E-2</v>
      </c>
      <c r="M7" s="24">
        <v>0.25700000000000001</v>
      </c>
      <c r="N7" s="24">
        <v>0</v>
      </c>
      <c r="O7" s="24">
        <v>0</v>
      </c>
      <c r="P7" s="24">
        <v>99.447999999999993</v>
      </c>
      <c r="Q7" s="25">
        <v>0.98059661891303551</v>
      </c>
      <c r="R7" s="25">
        <v>0</v>
      </c>
      <c r="S7" s="25">
        <v>1.7353327111265492E-4</v>
      </c>
      <c r="T7" s="25">
        <v>0</v>
      </c>
      <c r="U7" s="25">
        <v>3.8633228902815731E-2</v>
      </c>
      <c r="V7" s="25">
        <v>0.14455124299156888</v>
      </c>
      <c r="W7" s="25">
        <v>3.3256879906759704E-3</v>
      </c>
      <c r="X7" s="25">
        <v>1.8327196879307912</v>
      </c>
      <c r="Y7" s="25">
        <v>0</v>
      </c>
      <c r="Z7" s="25">
        <v>3</v>
      </c>
      <c r="AA7" s="25">
        <v>3.9999999999999991</v>
      </c>
      <c r="AB7" s="25">
        <v>0.1647008137420948</v>
      </c>
      <c r="AC7" s="25">
        <v>90.763302152709159</v>
      </c>
      <c r="AD7" s="25">
        <v>9.0719970335487297</v>
      </c>
      <c r="AE7" s="25">
        <v>0</v>
      </c>
      <c r="AF7" s="25">
        <f t="shared" si="0"/>
        <v>7.3106442182983192E-2</v>
      </c>
      <c r="AG7" s="25">
        <f t="shared" si="1"/>
        <v>0.92689355781701677</v>
      </c>
      <c r="AH7" s="26"/>
    </row>
    <row r="8" spans="1:34">
      <c r="A8" s="20" t="s">
        <v>704</v>
      </c>
      <c r="B8" s="20" t="s">
        <v>0</v>
      </c>
      <c r="C8" s="24">
        <v>41.38</v>
      </c>
      <c r="D8" s="24">
        <v>0</v>
      </c>
      <c r="E8" s="24">
        <v>0.01</v>
      </c>
      <c r="F8" s="24">
        <v>1.4E-2</v>
      </c>
      <c r="G8" s="24">
        <v>0</v>
      </c>
      <c r="H8" s="24">
        <v>8.7270000000000003</v>
      </c>
      <c r="I8" s="24">
        <v>0.13800000000000001</v>
      </c>
      <c r="J8" s="24">
        <v>48.844999999999999</v>
      </c>
      <c r="K8" s="24">
        <v>2.7E-2</v>
      </c>
      <c r="L8" s="24">
        <v>0</v>
      </c>
      <c r="M8" s="24">
        <v>0.38900000000000001</v>
      </c>
      <c r="N8" s="24">
        <v>0</v>
      </c>
      <c r="O8" s="24">
        <v>5.1999999999999998E-2</v>
      </c>
      <c r="P8" s="24">
        <v>99.581999999999994</v>
      </c>
      <c r="Q8" s="25">
        <v>1.0203572894844826</v>
      </c>
      <c r="R8" s="25">
        <v>0</v>
      </c>
      <c r="S8" s="25">
        <v>2.9061465289022893E-4</v>
      </c>
      <c r="T8" s="25">
        <v>2.7293877364212174E-4</v>
      </c>
      <c r="U8" s="25">
        <v>0</v>
      </c>
      <c r="V8" s="25">
        <v>0.17996280557845271</v>
      </c>
      <c r="W8" s="25">
        <v>2.8822165707871974E-3</v>
      </c>
      <c r="X8" s="25">
        <v>1.7955208169175509</v>
      </c>
      <c r="Y8" s="25">
        <v>7.1331802219440018E-4</v>
      </c>
      <c r="Z8" s="25">
        <v>3.0000000000000004</v>
      </c>
      <c r="AA8" s="25">
        <v>4.0206390661977487</v>
      </c>
      <c r="AB8" s="25">
        <v>0.14563422389969641</v>
      </c>
      <c r="AC8" s="25">
        <v>90.725063243987222</v>
      </c>
      <c r="AD8" s="25">
        <v>9.0932596068142537</v>
      </c>
      <c r="AE8" s="25">
        <v>3.6042925298835196E-2</v>
      </c>
      <c r="AF8" s="25">
        <f t="shared" si="0"/>
        <v>9.1098100500105139E-2</v>
      </c>
      <c r="AG8" s="25">
        <f t="shared" si="1"/>
        <v>0.90890189949989486</v>
      </c>
      <c r="AH8" s="26"/>
    </row>
    <row r="9" spans="1:34">
      <c r="A9" s="20" t="s">
        <v>703</v>
      </c>
      <c r="B9" s="20" t="s">
        <v>0</v>
      </c>
      <c r="C9" s="24">
        <v>40.625</v>
      </c>
      <c r="D9" s="24">
        <v>3.7999999999999999E-2</v>
      </c>
      <c r="E9" s="24">
        <v>0</v>
      </c>
      <c r="F9" s="24">
        <v>1.2999999999999999E-2</v>
      </c>
      <c r="G9" s="24">
        <v>0</v>
      </c>
      <c r="H9" s="24">
        <v>8.7880000000000003</v>
      </c>
      <c r="I9" s="24">
        <v>0.14299999999999999</v>
      </c>
      <c r="J9" s="24">
        <v>49.615000000000002</v>
      </c>
      <c r="K9" s="24">
        <v>3.2000000000000001E-2</v>
      </c>
      <c r="L9" s="24">
        <v>0</v>
      </c>
      <c r="M9" s="24">
        <v>0.39200000000000002</v>
      </c>
      <c r="N9" s="24">
        <v>3.0000000000000001E-3</v>
      </c>
      <c r="O9" s="24">
        <v>0</v>
      </c>
      <c r="P9" s="24">
        <v>99.649000000000001</v>
      </c>
      <c r="Q9" s="25">
        <v>0.99788952149780508</v>
      </c>
      <c r="R9" s="25">
        <v>7.0192940171106037E-4</v>
      </c>
      <c r="S9" s="25">
        <v>0</v>
      </c>
      <c r="T9" s="25">
        <v>2.5246888128958021E-4</v>
      </c>
      <c r="U9" s="25">
        <v>2.5646293196777137E-3</v>
      </c>
      <c r="V9" s="25">
        <v>0.17795944658685472</v>
      </c>
      <c r="W9" s="25">
        <v>2.9751636891877566E-3</v>
      </c>
      <c r="X9" s="25">
        <v>1.8168146765432378</v>
      </c>
      <c r="Y9" s="25">
        <v>8.4216408023633663E-4</v>
      </c>
      <c r="Z9" s="25">
        <v>3.0000000000000004</v>
      </c>
      <c r="AA9" s="25">
        <v>4</v>
      </c>
      <c r="AB9" s="25">
        <v>0.14867224593805173</v>
      </c>
      <c r="AC9" s="25">
        <v>90.78825457453749</v>
      </c>
      <c r="AD9" s="25">
        <v>9.0209893016820022</v>
      </c>
      <c r="AE9" s="25">
        <v>4.2083877842456499E-2</v>
      </c>
      <c r="AF9" s="25">
        <f t="shared" si="0"/>
        <v>8.9212830928250816E-2</v>
      </c>
      <c r="AG9" s="25">
        <f t="shared" si="1"/>
        <v>0.91078716907174917</v>
      </c>
      <c r="AH9" s="26"/>
    </row>
    <row r="10" spans="1:34">
      <c r="A10" s="20" t="s">
        <v>702</v>
      </c>
      <c r="B10" s="20" t="s">
        <v>0</v>
      </c>
      <c r="C10" s="24">
        <v>40.725000000000001</v>
      </c>
      <c r="D10" s="24">
        <v>0.01</v>
      </c>
      <c r="E10" s="24">
        <v>2.5999999999999999E-2</v>
      </c>
      <c r="F10" s="24">
        <v>0</v>
      </c>
      <c r="G10" s="24">
        <v>0</v>
      </c>
      <c r="H10" s="24">
        <v>8.9149999999999991</v>
      </c>
      <c r="I10" s="24">
        <v>0.13600000000000001</v>
      </c>
      <c r="J10" s="24">
        <v>49.424999999999997</v>
      </c>
      <c r="K10" s="24">
        <v>5.8999999999999997E-2</v>
      </c>
      <c r="L10" s="24">
        <v>6.0999999999999999E-2</v>
      </c>
      <c r="M10" s="24">
        <v>0.377</v>
      </c>
      <c r="N10" s="24">
        <v>8.9999999999999993E-3</v>
      </c>
      <c r="O10" s="24">
        <v>1.2E-2</v>
      </c>
      <c r="P10" s="24">
        <v>99.754999999999995</v>
      </c>
      <c r="Q10" s="25">
        <v>1.0007943290972756</v>
      </c>
      <c r="R10" s="25">
        <v>1.8480107448807772E-4</v>
      </c>
      <c r="S10" s="25">
        <v>7.5303092771689139E-4</v>
      </c>
      <c r="T10" s="25">
        <v>0</v>
      </c>
      <c r="U10" s="25">
        <v>0</v>
      </c>
      <c r="V10" s="25">
        <v>0.18321502422542538</v>
      </c>
      <c r="W10" s="25">
        <v>2.8307948082138498E-3</v>
      </c>
      <c r="X10" s="25">
        <v>1.8106685837364505</v>
      </c>
      <c r="Y10" s="25">
        <v>1.5534361304296647E-3</v>
      </c>
      <c r="Z10" s="25">
        <v>2.9999999999999996</v>
      </c>
      <c r="AA10" s="25">
        <v>4.0013556456356216</v>
      </c>
      <c r="AB10" s="25">
        <v>0.14166243148723248</v>
      </c>
      <c r="AC10" s="25">
        <v>90.611906396527445</v>
      </c>
      <c r="AD10" s="25">
        <v>9.1686920371111693</v>
      </c>
      <c r="AE10" s="25">
        <v>7.7739134874151392E-2</v>
      </c>
      <c r="AF10" s="25">
        <f t="shared" si="0"/>
        <v>9.1888525234783192E-2</v>
      </c>
      <c r="AG10" s="25">
        <f t="shared" si="1"/>
        <v>0.90811147476521681</v>
      </c>
      <c r="AH10" s="26"/>
    </row>
    <row r="11" spans="1:34">
      <c r="A11" s="20" t="s">
        <v>701</v>
      </c>
      <c r="B11" s="20" t="s">
        <v>0</v>
      </c>
      <c r="C11" s="24">
        <v>38.83</v>
      </c>
      <c r="D11" s="24">
        <v>0</v>
      </c>
      <c r="E11" s="24">
        <v>0.01</v>
      </c>
      <c r="F11" s="24">
        <v>0</v>
      </c>
      <c r="G11" s="24">
        <v>0</v>
      </c>
      <c r="H11" s="24">
        <v>8.0820000000000007</v>
      </c>
      <c r="I11" s="24">
        <v>0.14399999999999999</v>
      </c>
      <c r="J11" s="24">
        <v>52.215000000000003</v>
      </c>
      <c r="K11" s="24">
        <v>6.0999999999999999E-2</v>
      </c>
      <c r="L11" s="24">
        <v>9.6000000000000002E-2</v>
      </c>
      <c r="M11" s="24">
        <v>0.36099999999999999</v>
      </c>
      <c r="N11" s="24">
        <v>0.03</v>
      </c>
      <c r="O11" s="24">
        <v>0</v>
      </c>
      <c r="P11" s="24">
        <v>99.828999999999994</v>
      </c>
      <c r="Q11" s="25">
        <v>0.94226096250852276</v>
      </c>
      <c r="R11" s="25">
        <v>0</v>
      </c>
      <c r="S11" s="25">
        <v>2.8599571810475967E-4</v>
      </c>
      <c r="T11" s="25">
        <v>0</v>
      </c>
      <c r="U11" s="25">
        <v>0.11519207926484931</v>
      </c>
      <c r="V11" s="25">
        <v>4.8821062714586805E-2</v>
      </c>
      <c r="W11" s="25">
        <v>2.9597296256397804E-3</v>
      </c>
      <c r="X11" s="25">
        <v>1.8888942135968625</v>
      </c>
      <c r="Y11" s="25">
        <v>1.585956571433814E-3</v>
      </c>
      <c r="Z11" s="25">
        <v>3</v>
      </c>
      <c r="AA11" s="25">
        <v>3.9999999999999991</v>
      </c>
      <c r="AB11" s="25">
        <v>0.14385405477292021</v>
      </c>
      <c r="AC11" s="25">
        <v>91.807403388841152</v>
      </c>
      <c r="AD11" s="25">
        <v>7.9716590682462876</v>
      </c>
      <c r="AE11" s="25">
        <v>7.7083488139629008E-2</v>
      </c>
      <c r="AF11" s="25">
        <f t="shared" si="0"/>
        <v>2.5195168408601525E-2</v>
      </c>
      <c r="AG11" s="25">
        <f t="shared" si="1"/>
        <v>0.97480483159139841</v>
      </c>
      <c r="AH11" s="26"/>
    </row>
    <row r="12" spans="1:34">
      <c r="A12" s="20" t="s">
        <v>700</v>
      </c>
      <c r="B12" s="20" t="s">
        <v>0</v>
      </c>
      <c r="C12" s="24">
        <v>39.618000000000002</v>
      </c>
      <c r="D12" s="24">
        <v>0</v>
      </c>
      <c r="E12" s="24">
        <v>0</v>
      </c>
      <c r="F12" s="24">
        <v>0</v>
      </c>
      <c r="G12" s="24">
        <v>0</v>
      </c>
      <c r="H12" s="24">
        <v>8.6080000000000005</v>
      </c>
      <c r="I12" s="24">
        <v>0.104</v>
      </c>
      <c r="J12" s="24">
        <v>51.125999999999998</v>
      </c>
      <c r="K12" s="24">
        <v>0</v>
      </c>
      <c r="L12" s="24">
        <v>1.0999999999999999E-2</v>
      </c>
      <c r="M12" s="24">
        <v>0.38900000000000001</v>
      </c>
      <c r="N12" s="24">
        <v>3.0000000000000001E-3</v>
      </c>
      <c r="O12" s="24">
        <v>0</v>
      </c>
      <c r="P12" s="24">
        <v>99.858999999999995</v>
      </c>
      <c r="Q12" s="25">
        <v>0.9653383605901783</v>
      </c>
      <c r="R12" s="25">
        <v>0</v>
      </c>
      <c r="S12" s="25">
        <v>0</v>
      </c>
      <c r="T12" s="25">
        <v>0</v>
      </c>
      <c r="U12" s="25">
        <v>6.9323278819641843E-2</v>
      </c>
      <c r="V12" s="25">
        <v>0.10608305409519134</v>
      </c>
      <c r="W12" s="25">
        <v>2.1463774422210806E-3</v>
      </c>
      <c r="X12" s="25">
        <v>1.8571089290527678</v>
      </c>
      <c r="Y12" s="25">
        <v>0</v>
      </c>
      <c r="Z12" s="25">
        <v>3</v>
      </c>
      <c r="AA12" s="25">
        <v>3.9999999999999996</v>
      </c>
      <c r="AB12" s="25">
        <v>0.10549063297048562</v>
      </c>
      <c r="AC12" s="25">
        <v>91.273600144712248</v>
      </c>
      <c r="AD12" s="25">
        <v>8.620909222317275</v>
      </c>
      <c r="AE12" s="25">
        <v>0</v>
      </c>
      <c r="AF12" s="25">
        <f t="shared" si="0"/>
        <v>5.4036006160277913E-2</v>
      </c>
      <c r="AG12" s="25">
        <f t="shared" si="1"/>
        <v>0.94596399383972207</v>
      </c>
      <c r="AH12" s="26"/>
    </row>
    <row r="13" spans="1:34">
      <c r="A13" s="20" t="s">
        <v>699</v>
      </c>
      <c r="B13" s="20" t="s">
        <v>0</v>
      </c>
      <c r="C13" s="24">
        <v>39.988</v>
      </c>
      <c r="D13" s="24">
        <v>2.1999999999999999E-2</v>
      </c>
      <c r="E13" s="24">
        <v>1.7000000000000001E-2</v>
      </c>
      <c r="F13" s="24">
        <v>5.7000000000000002E-2</v>
      </c>
      <c r="G13" s="24">
        <v>0</v>
      </c>
      <c r="H13" s="24">
        <v>8.69</v>
      </c>
      <c r="I13" s="24">
        <v>0.13300000000000001</v>
      </c>
      <c r="J13" s="24">
        <v>50.784999999999997</v>
      </c>
      <c r="K13" s="24">
        <v>0</v>
      </c>
      <c r="L13" s="24">
        <v>0</v>
      </c>
      <c r="M13" s="24">
        <v>0.376</v>
      </c>
      <c r="N13" s="24">
        <v>8.9999999999999993E-3</v>
      </c>
      <c r="O13" s="24">
        <v>1.7999999999999999E-2</v>
      </c>
      <c r="P13" s="24">
        <v>100.095</v>
      </c>
      <c r="Q13" s="25">
        <v>0.97406558911489194</v>
      </c>
      <c r="R13" s="25">
        <v>4.0299712496103939E-4</v>
      </c>
      <c r="S13" s="25">
        <v>4.8804870177922673E-4</v>
      </c>
      <c r="T13" s="25">
        <v>1.097763504851996E-3</v>
      </c>
      <c r="U13" s="25">
        <v>4.9477015313662775E-2</v>
      </c>
      <c r="V13" s="25">
        <v>0.1275478563806135</v>
      </c>
      <c r="W13" s="25">
        <v>2.7440744999255003E-3</v>
      </c>
      <c r="X13" s="25">
        <v>1.844176655359314</v>
      </c>
      <c r="Y13" s="25">
        <v>0</v>
      </c>
      <c r="Z13" s="25">
        <v>3</v>
      </c>
      <c r="AA13" s="25">
        <v>4</v>
      </c>
      <c r="AB13" s="25">
        <v>0.13558044731139199</v>
      </c>
      <c r="AC13" s="25">
        <v>91.117896347796261</v>
      </c>
      <c r="AD13" s="25">
        <v>8.7465232048923482</v>
      </c>
      <c r="AE13" s="25">
        <v>0</v>
      </c>
      <c r="AF13" s="25">
        <f t="shared" si="0"/>
        <v>6.4688477330973715E-2</v>
      </c>
      <c r="AG13" s="25">
        <f t="shared" si="1"/>
        <v>0.9353115226690264</v>
      </c>
      <c r="AH13" s="26"/>
    </row>
    <row r="14" spans="1:34">
      <c r="A14" s="20" t="s">
        <v>698</v>
      </c>
      <c r="B14" s="20" t="s">
        <v>0</v>
      </c>
      <c r="C14" s="24">
        <v>40.906999999999996</v>
      </c>
      <c r="D14" s="24">
        <v>0</v>
      </c>
      <c r="E14" s="24">
        <v>1.7999999999999999E-2</v>
      </c>
      <c r="F14" s="24">
        <v>2E-3</v>
      </c>
      <c r="G14" s="24">
        <v>0</v>
      </c>
      <c r="H14" s="24">
        <v>8.7780000000000005</v>
      </c>
      <c r="I14" s="24">
        <v>0.11600000000000001</v>
      </c>
      <c r="J14" s="24">
        <v>49.982999999999997</v>
      </c>
      <c r="K14" s="24">
        <v>0.01</v>
      </c>
      <c r="L14" s="24">
        <v>0</v>
      </c>
      <c r="M14" s="24">
        <v>0.35</v>
      </c>
      <c r="N14" s="24">
        <v>0</v>
      </c>
      <c r="O14" s="24">
        <v>0</v>
      </c>
      <c r="P14" s="24">
        <v>100.164</v>
      </c>
      <c r="Q14" s="25">
        <v>0.99860449372070104</v>
      </c>
      <c r="R14" s="25">
        <v>0</v>
      </c>
      <c r="S14" s="25">
        <v>5.1787400637919555E-4</v>
      </c>
      <c r="T14" s="25">
        <v>3.8601243566398751E-5</v>
      </c>
      <c r="U14" s="25">
        <v>2.2345373086523068E-3</v>
      </c>
      <c r="V14" s="25">
        <v>0.17696936221558235</v>
      </c>
      <c r="W14" s="25">
        <v>2.3984993975993507E-3</v>
      </c>
      <c r="X14" s="25">
        <v>1.8189750828251667</v>
      </c>
      <c r="Y14" s="25">
        <v>2.615492823525957E-4</v>
      </c>
      <c r="Z14" s="25">
        <v>3</v>
      </c>
      <c r="AA14" s="25">
        <v>4</v>
      </c>
      <c r="AB14" s="25">
        <v>0.11987468059164243</v>
      </c>
      <c r="AC14" s="25">
        <v>90.910615727511839</v>
      </c>
      <c r="AD14" s="25">
        <v>8.9564376116774014</v>
      </c>
      <c r="AE14" s="25">
        <v>1.3071980219120318E-2</v>
      </c>
      <c r="AF14" s="25">
        <f t="shared" si="0"/>
        <v>8.8664472929239943E-2</v>
      </c>
      <c r="AG14" s="25">
        <f t="shared" si="1"/>
        <v>0.91133552707076004</v>
      </c>
      <c r="AH14" s="26"/>
    </row>
    <row r="15" spans="1:34">
      <c r="A15" s="20" t="s">
        <v>697</v>
      </c>
      <c r="B15" s="20" t="s">
        <v>0</v>
      </c>
      <c r="C15" s="24">
        <v>40.031999999999996</v>
      </c>
      <c r="D15" s="24">
        <v>6.7000000000000004E-2</v>
      </c>
      <c r="E15" s="24">
        <v>3.1E-2</v>
      </c>
      <c r="F15" s="24">
        <v>0</v>
      </c>
      <c r="G15" s="24">
        <v>0</v>
      </c>
      <c r="H15" s="24">
        <v>8.6039999999999992</v>
      </c>
      <c r="I15" s="24">
        <v>0.114</v>
      </c>
      <c r="J15" s="24">
        <v>50.93</v>
      </c>
      <c r="K15" s="24">
        <v>3.0000000000000001E-3</v>
      </c>
      <c r="L15" s="24">
        <v>0</v>
      </c>
      <c r="M15" s="24">
        <v>0.41299999999999998</v>
      </c>
      <c r="N15" s="24">
        <v>0</v>
      </c>
      <c r="O15" s="24">
        <v>2.1999999999999999E-2</v>
      </c>
      <c r="P15" s="24">
        <v>100.21599999999999</v>
      </c>
      <c r="Q15" s="25">
        <v>0.97370924993472707</v>
      </c>
      <c r="R15" s="25">
        <v>1.2255119757719035E-3</v>
      </c>
      <c r="S15" s="25">
        <v>8.8866775898960174E-4</v>
      </c>
      <c r="T15" s="25">
        <v>0</v>
      </c>
      <c r="U15" s="25">
        <v>4.9241808420012134E-2</v>
      </c>
      <c r="V15" s="25">
        <v>0.12577445336410631</v>
      </c>
      <c r="W15" s="25">
        <v>2.3486191530227621E-3</v>
      </c>
      <c r="X15" s="25">
        <v>1.8467335084494034</v>
      </c>
      <c r="Y15" s="25">
        <v>7.8180943966870328E-5</v>
      </c>
      <c r="Z15" s="25">
        <v>3</v>
      </c>
      <c r="AA15" s="25">
        <v>3.9999999999999996</v>
      </c>
      <c r="AB15" s="25">
        <v>0.11602837358399395</v>
      </c>
      <c r="AC15" s="25">
        <v>91.233815049438348</v>
      </c>
      <c r="AD15" s="25">
        <v>8.6462942190631846</v>
      </c>
      <c r="AE15" s="25">
        <v>3.8623579144632029E-3</v>
      </c>
      <c r="AF15" s="25">
        <f t="shared" si="0"/>
        <v>6.376372405030506E-2</v>
      </c>
      <c r="AG15" s="25">
        <f t="shared" si="1"/>
        <v>0.93623627594969494</v>
      </c>
      <c r="AH15" s="26"/>
    </row>
    <row r="16" spans="1:34">
      <c r="A16" s="20" t="s">
        <v>696</v>
      </c>
      <c r="B16" s="20" t="s">
        <v>0</v>
      </c>
      <c r="C16" s="24">
        <v>41.043999999999997</v>
      </c>
      <c r="D16" s="24">
        <v>3.0000000000000001E-3</v>
      </c>
      <c r="E16" s="24">
        <v>1.9E-2</v>
      </c>
      <c r="F16" s="24">
        <v>1.0999999999999999E-2</v>
      </c>
      <c r="G16" s="24">
        <v>0</v>
      </c>
      <c r="H16" s="24">
        <v>8.282</v>
      </c>
      <c r="I16" s="24">
        <v>0.123</v>
      </c>
      <c r="J16" s="24">
        <v>49.941000000000003</v>
      </c>
      <c r="K16" s="24">
        <v>5.2999999999999999E-2</v>
      </c>
      <c r="L16" s="24">
        <v>5.7000000000000002E-2</v>
      </c>
      <c r="M16" s="24">
        <v>0.42399999999999999</v>
      </c>
      <c r="N16" s="24">
        <v>0.214</v>
      </c>
      <c r="O16" s="24">
        <v>5.2999999999999999E-2</v>
      </c>
      <c r="P16" s="24">
        <v>100.224</v>
      </c>
      <c r="Q16" s="25">
        <v>1.0042194277322813</v>
      </c>
      <c r="R16" s="25">
        <v>5.5197695200976173E-5</v>
      </c>
      <c r="S16" s="25">
        <v>5.478835532936381E-4</v>
      </c>
      <c r="T16" s="25">
        <v>2.1278795476094856E-4</v>
      </c>
      <c r="U16" s="25">
        <v>0</v>
      </c>
      <c r="V16" s="25">
        <v>0.16946115427921848</v>
      </c>
      <c r="W16" s="25">
        <v>2.5489997375471038E-3</v>
      </c>
      <c r="X16" s="25">
        <v>1.8215651965148356</v>
      </c>
      <c r="Y16" s="25">
        <v>1.3893525328620903E-3</v>
      </c>
      <c r="Z16" s="25">
        <v>3</v>
      </c>
      <c r="AA16" s="25">
        <v>4.0046549611815099</v>
      </c>
      <c r="AB16" s="25">
        <v>0.12777167102914591</v>
      </c>
      <c r="AC16" s="25">
        <v>91.308141628607814</v>
      </c>
      <c r="AD16" s="25">
        <v>8.4944437372204824</v>
      </c>
      <c r="AE16" s="25">
        <v>6.9642963142551209E-2</v>
      </c>
      <c r="AF16" s="25">
        <f t="shared" si="0"/>
        <v>8.5112461827355823E-2</v>
      </c>
      <c r="AG16" s="25">
        <f t="shared" si="1"/>
        <v>0.91488753817264423</v>
      </c>
      <c r="AH16" s="26"/>
    </row>
    <row r="17" spans="1:34">
      <c r="A17" s="20" t="s">
        <v>695</v>
      </c>
      <c r="B17" s="20" t="s">
        <v>0</v>
      </c>
      <c r="C17" s="24">
        <v>41.008000000000003</v>
      </c>
      <c r="D17" s="24">
        <v>4.8000000000000001E-2</v>
      </c>
      <c r="E17" s="24">
        <v>0</v>
      </c>
      <c r="F17" s="24">
        <v>0</v>
      </c>
      <c r="G17" s="24">
        <v>0</v>
      </c>
      <c r="H17" s="24">
        <v>8.57</v>
      </c>
      <c r="I17" s="24">
        <v>0.11700000000000001</v>
      </c>
      <c r="J17" s="24">
        <v>50.151000000000003</v>
      </c>
      <c r="K17" s="24">
        <v>3.5000000000000003E-2</v>
      </c>
      <c r="L17" s="24">
        <v>0</v>
      </c>
      <c r="M17" s="24">
        <v>0.38700000000000001</v>
      </c>
      <c r="N17" s="24">
        <v>0</v>
      </c>
      <c r="O17" s="24">
        <v>0</v>
      </c>
      <c r="P17" s="24">
        <v>100.316</v>
      </c>
      <c r="Q17" s="25">
        <v>0.99929388464964719</v>
      </c>
      <c r="R17" s="25">
        <v>8.7960284908851179E-4</v>
      </c>
      <c r="S17" s="25">
        <v>0</v>
      </c>
      <c r="T17" s="25">
        <v>0</v>
      </c>
      <c r="U17" s="25">
        <v>0</v>
      </c>
      <c r="V17" s="25">
        <v>0.1746471314318099</v>
      </c>
      <c r="W17" s="25">
        <v>2.4148838206568169E-3</v>
      </c>
      <c r="X17" s="25">
        <v>1.8218506989764096</v>
      </c>
      <c r="Y17" s="25">
        <v>9.1379827238862853E-4</v>
      </c>
      <c r="Z17" s="25">
        <v>3.0000000000000009</v>
      </c>
      <c r="AA17" s="25">
        <v>4.0001734874987367</v>
      </c>
      <c r="AB17" s="25">
        <v>0.12075466574530122</v>
      </c>
      <c r="AC17" s="25">
        <v>91.100437342324582</v>
      </c>
      <c r="AD17" s="25">
        <v>8.7331141146524551</v>
      </c>
      <c r="AE17" s="25">
        <v>4.5693877277669638E-2</v>
      </c>
      <c r="AF17" s="25">
        <f t="shared" si="0"/>
        <v>8.7476744913917687E-2</v>
      </c>
      <c r="AG17" s="25">
        <f t="shared" si="1"/>
        <v>0.91252325508608234</v>
      </c>
      <c r="AH17" s="26"/>
    </row>
    <row r="18" spans="1:34">
      <c r="A18" s="20" t="s">
        <v>694</v>
      </c>
      <c r="B18" s="20" t="s">
        <v>0</v>
      </c>
      <c r="C18" s="24">
        <v>39.837000000000003</v>
      </c>
      <c r="D18" s="24">
        <v>0</v>
      </c>
      <c r="E18" s="24">
        <v>1.2E-2</v>
      </c>
      <c r="F18" s="24">
        <v>5.0000000000000001E-3</v>
      </c>
      <c r="G18" s="24">
        <v>0</v>
      </c>
      <c r="H18" s="24">
        <v>7.9870000000000001</v>
      </c>
      <c r="I18" s="24">
        <v>0.114</v>
      </c>
      <c r="J18" s="24">
        <v>52.16</v>
      </c>
      <c r="K18" s="24">
        <v>2.7E-2</v>
      </c>
      <c r="L18" s="24">
        <v>1.7000000000000001E-2</v>
      </c>
      <c r="M18" s="24">
        <v>0.215</v>
      </c>
      <c r="N18" s="24">
        <v>2.5000000000000001E-2</v>
      </c>
      <c r="O18" s="24">
        <v>0</v>
      </c>
      <c r="P18" s="24">
        <v>100.399</v>
      </c>
      <c r="Q18" s="25">
        <v>0.96055879124873977</v>
      </c>
      <c r="R18" s="25">
        <v>0</v>
      </c>
      <c r="S18" s="25">
        <v>3.4101563742137064E-4</v>
      </c>
      <c r="T18" s="25">
        <v>9.5319717136090691E-5</v>
      </c>
      <c r="U18" s="25">
        <v>7.844608214796267E-2</v>
      </c>
      <c r="V18" s="25">
        <v>8.2609953163944178E-2</v>
      </c>
      <c r="W18" s="25">
        <v>2.3282409100787381E-3</v>
      </c>
      <c r="X18" s="25">
        <v>1.8749230738461347</v>
      </c>
      <c r="Y18" s="25">
        <v>6.9752332858297693E-4</v>
      </c>
      <c r="Z18" s="25">
        <v>3</v>
      </c>
      <c r="AA18" s="25">
        <v>4.0000000000000009</v>
      </c>
      <c r="AB18" s="25">
        <v>0.11418515671324551</v>
      </c>
      <c r="AC18" s="25">
        <v>91.952849074007844</v>
      </c>
      <c r="AD18" s="25">
        <v>7.8987567618516552</v>
      </c>
      <c r="AE18" s="25">
        <v>3.4209007427284797E-2</v>
      </c>
      <c r="AF18" s="25">
        <f t="shared" si="0"/>
        <v>4.2201052050765138E-2</v>
      </c>
      <c r="AG18" s="25">
        <f t="shared" si="1"/>
        <v>0.95779894794923492</v>
      </c>
      <c r="AH18" s="26"/>
    </row>
    <row r="19" spans="1:34">
      <c r="A19" s="20" t="s">
        <v>693</v>
      </c>
      <c r="B19" s="20" t="s">
        <v>0</v>
      </c>
      <c r="C19" s="24">
        <v>40.968000000000004</v>
      </c>
      <c r="D19" s="24">
        <v>1E-3</v>
      </c>
      <c r="E19" s="24">
        <v>1E-3</v>
      </c>
      <c r="F19" s="24">
        <v>0</v>
      </c>
      <c r="G19" s="24">
        <v>0</v>
      </c>
      <c r="H19" s="24">
        <v>7.7709999999999999</v>
      </c>
      <c r="I19" s="24">
        <v>0.113</v>
      </c>
      <c r="J19" s="24">
        <v>51.219000000000001</v>
      </c>
      <c r="K19" s="24">
        <v>0</v>
      </c>
      <c r="L19" s="24">
        <v>7.0000000000000001E-3</v>
      </c>
      <c r="M19" s="24">
        <v>0.34499999999999997</v>
      </c>
      <c r="N19" s="24">
        <v>4.0000000000000001E-3</v>
      </c>
      <c r="O19" s="24">
        <v>0</v>
      </c>
      <c r="P19" s="24">
        <v>100.429</v>
      </c>
      <c r="Q19" s="25">
        <v>0.99180262132985775</v>
      </c>
      <c r="R19" s="25">
        <v>1.8205442450840217E-5</v>
      </c>
      <c r="S19" s="25">
        <v>2.8532262546943161E-5</v>
      </c>
      <c r="T19" s="25">
        <v>0</v>
      </c>
      <c r="U19" s="25">
        <v>1.6329814192835634E-2</v>
      </c>
      <c r="V19" s="25">
        <v>0.14100085573798699</v>
      </c>
      <c r="W19" s="25">
        <v>2.3170994369388323E-3</v>
      </c>
      <c r="X19" s="25">
        <v>1.8485028715973832</v>
      </c>
      <c r="Y19" s="25">
        <v>0</v>
      </c>
      <c r="Z19" s="25">
        <v>3</v>
      </c>
      <c r="AA19" s="25">
        <v>4</v>
      </c>
      <c r="AB19" s="25">
        <v>0.11538474204431211</v>
      </c>
      <c r="AC19" s="25">
        <v>92.050010287523421</v>
      </c>
      <c r="AD19" s="25">
        <v>7.8346049704322658</v>
      </c>
      <c r="AE19" s="25">
        <v>0</v>
      </c>
      <c r="AF19" s="25">
        <f t="shared" si="0"/>
        <v>7.0872375759172684E-2</v>
      </c>
      <c r="AG19" s="25">
        <f t="shared" si="1"/>
        <v>0.9291276242408274</v>
      </c>
      <c r="AH19" s="26"/>
    </row>
    <row r="20" spans="1:34">
      <c r="A20" s="20" t="s">
        <v>692</v>
      </c>
      <c r="B20" s="20" t="s">
        <v>0</v>
      </c>
      <c r="C20" s="24">
        <v>40.182000000000002</v>
      </c>
      <c r="D20" s="24">
        <v>3.4000000000000002E-2</v>
      </c>
      <c r="E20" s="24">
        <v>0</v>
      </c>
      <c r="F20" s="24">
        <v>0</v>
      </c>
      <c r="G20" s="24">
        <v>0</v>
      </c>
      <c r="H20" s="24">
        <v>8.3610000000000007</v>
      </c>
      <c r="I20" s="24">
        <v>7.6999999999999999E-2</v>
      </c>
      <c r="J20" s="24">
        <v>51.454000000000001</v>
      </c>
      <c r="K20" s="24">
        <v>1.9E-2</v>
      </c>
      <c r="L20" s="24">
        <v>2.4E-2</v>
      </c>
      <c r="M20" s="24">
        <v>0.33</v>
      </c>
      <c r="N20" s="24">
        <v>1.2999999999999999E-2</v>
      </c>
      <c r="O20" s="24">
        <v>1.6E-2</v>
      </c>
      <c r="P20" s="24">
        <v>100.51</v>
      </c>
      <c r="Q20" s="25">
        <v>0.9722152603096933</v>
      </c>
      <c r="R20" s="25">
        <v>6.1862939262475225E-4</v>
      </c>
      <c r="S20" s="25">
        <v>0</v>
      </c>
      <c r="T20" s="25">
        <v>0</v>
      </c>
      <c r="U20" s="25">
        <v>5.43322205953638E-2</v>
      </c>
      <c r="V20" s="25">
        <v>0.11484625282409472</v>
      </c>
      <c r="W20" s="25">
        <v>1.5780012712490105E-3</v>
      </c>
      <c r="X20" s="25">
        <v>1.8559170948962125</v>
      </c>
      <c r="Y20" s="25">
        <v>4.9254071076192834E-4</v>
      </c>
      <c r="Z20" s="25">
        <v>3</v>
      </c>
      <c r="AA20" s="25">
        <v>4</v>
      </c>
      <c r="AB20" s="25">
        <v>7.7842721582262769E-2</v>
      </c>
      <c r="AC20" s="25">
        <v>91.552294874526979</v>
      </c>
      <c r="AD20" s="25">
        <v>8.3455653959514589</v>
      </c>
      <c r="AE20" s="25">
        <v>2.4297007939305011E-2</v>
      </c>
      <c r="AF20" s="25">
        <f t="shared" si="0"/>
        <v>5.8275009506820713E-2</v>
      </c>
      <c r="AG20" s="25">
        <f t="shared" si="1"/>
        <v>0.94172499049317926</v>
      </c>
      <c r="AH20" s="26"/>
    </row>
    <row r="21" spans="1:34">
      <c r="A21" s="20" t="s">
        <v>691</v>
      </c>
      <c r="B21" s="20" t="s">
        <v>0</v>
      </c>
      <c r="C21" s="24">
        <v>42.119</v>
      </c>
      <c r="D21" s="24">
        <v>2.5000000000000001E-2</v>
      </c>
      <c r="E21" s="24">
        <v>1E-3</v>
      </c>
      <c r="F21" s="24">
        <v>2E-3</v>
      </c>
      <c r="G21" s="24">
        <v>0</v>
      </c>
      <c r="H21" s="24">
        <v>8.6950000000000003</v>
      </c>
      <c r="I21" s="24">
        <v>0.155</v>
      </c>
      <c r="J21" s="24">
        <v>49.018999999999998</v>
      </c>
      <c r="K21" s="24">
        <v>4.1000000000000002E-2</v>
      </c>
      <c r="L21" s="24">
        <v>0</v>
      </c>
      <c r="M21" s="24">
        <v>0.432</v>
      </c>
      <c r="N21" s="24">
        <v>1.2E-2</v>
      </c>
      <c r="O21" s="24">
        <v>5.3999999999999999E-2</v>
      </c>
      <c r="P21" s="24">
        <v>100.55500000000001</v>
      </c>
      <c r="Q21" s="25">
        <v>1.0301150184429015</v>
      </c>
      <c r="R21" s="25">
        <v>4.5979942657142699E-4</v>
      </c>
      <c r="S21" s="25">
        <v>2.8824606692850567E-5</v>
      </c>
      <c r="T21" s="25">
        <v>3.8673464393093893E-5</v>
      </c>
      <c r="U21" s="25">
        <v>0</v>
      </c>
      <c r="V21" s="25">
        <v>0.1778415553037947</v>
      </c>
      <c r="W21" s="25">
        <v>3.210887613969779E-3</v>
      </c>
      <c r="X21" s="25">
        <v>1.7872308827716699</v>
      </c>
      <c r="Y21" s="25">
        <v>1.074358370006491E-3</v>
      </c>
      <c r="Z21" s="25">
        <v>3</v>
      </c>
      <c r="AA21" s="25">
        <v>4.0306085669050153</v>
      </c>
      <c r="AB21" s="25">
        <v>0.16304237873899929</v>
      </c>
      <c r="AC21" s="25">
        <v>90.751969397841805</v>
      </c>
      <c r="AD21" s="25">
        <v>9.0304344783731487</v>
      </c>
      <c r="AE21" s="25">
        <v>5.4553745046045363E-2</v>
      </c>
      <c r="AF21" s="25">
        <f t="shared" si="0"/>
        <v>9.0501272043674683E-2</v>
      </c>
      <c r="AG21" s="25">
        <f t="shared" si="1"/>
        <v>0.90949872795632536</v>
      </c>
      <c r="AH21" s="26"/>
    </row>
    <row r="22" spans="1:34">
      <c r="A22" s="20" t="s">
        <v>690</v>
      </c>
      <c r="B22" s="20" t="s">
        <v>0</v>
      </c>
      <c r="C22" s="24">
        <v>42.026000000000003</v>
      </c>
      <c r="D22" s="24">
        <v>0</v>
      </c>
      <c r="E22" s="24">
        <v>2E-3</v>
      </c>
      <c r="F22" s="24">
        <v>0</v>
      </c>
      <c r="G22" s="24">
        <v>0</v>
      </c>
      <c r="H22" s="24">
        <v>8.4139999999999997</v>
      </c>
      <c r="I22" s="24">
        <v>0.13</v>
      </c>
      <c r="J22" s="24">
        <v>49.107999999999997</v>
      </c>
      <c r="K22" s="24">
        <v>4.4999999999999998E-2</v>
      </c>
      <c r="L22" s="24">
        <v>0.23400000000000001</v>
      </c>
      <c r="M22" s="24">
        <v>0.36499999999999999</v>
      </c>
      <c r="N22" s="24">
        <v>0.26700000000000002</v>
      </c>
      <c r="O22" s="24">
        <v>8.9999999999999993E-3</v>
      </c>
      <c r="P22" s="24">
        <v>100.6</v>
      </c>
      <c r="Q22" s="25">
        <v>1.0297832441368404</v>
      </c>
      <c r="R22" s="25">
        <v>0</v>
      </c>
      <c r="S22" s="25">
        <v>5.7758177782594573E-5</v>
      </c>
      <c r="T22" s="25">
        <v>0</v>
      </c>
      <c r="U22" s="25">
        <v>0</v>
      </c>
      <c r="V22" s="25">
        <v>0.17241945442165549</v>
      </c>
      <c r="W22" s="25">
        <v>2.6980926346099427E-3</v>
      </c>
      <c r="X22" s="25">
        <v>1.7938600480188251</v>
      </c>
      <c r="Y22" s="25">
        <v>1.181402610286222E-3</v>
      </c>
      <c r="Z22" s="25">
        <v>3</v>
      </c>
      <c r="AA22" s="25">
        <v>4.0298121232257316</v>
      </c>
      <c r="AB22" s="25">
        <v>0.13694796398563627</v>
      </c>
      <c r="AC22" s="25">
        <v>91.05153696358137</v>
      </c>
      <c r="AD22" s="25">
        <v>8.7515502365149658</v>
      </c>
      <c r="AE22" s="25">
        <v>5.9964835918023977E-2</v>
      </c>
      <c r="AF22" s="25">
        <f t="shared" si="0"/>
        <v>8.7688171599029641E-2</v>
      </c>
      <c r="AG22" s="25">
        <f t="shared" si="1"/>
        <v>0.91231182840097036</v>
      </c>
      <c r="AH22" s="26"/>
    </row>
    <row r="23" spans="1:34">
      <c r="A23" s="20" t="s">
        <v>689</v>
      </c>
      <c r="B23" s="20" t="s">
        <v>0</v>
      </c>
      <c r="C23" s="24">
        <v>40.619999999999997</v>
      </c>
      <c r="D23" s="24">
        <v>3.5000000000000003E-2</v>
      </c>
      <c r="E23" s="24">
        <v>8.9999999999999993E-3</v>
      </c>
      <c r="F23" s="24">
        <v>0</v>
      </c>
      <c r="G23" s="24">
        <v>0</v>
      </c>
      <c r="H23" s="24">
        <v>8.657</v>
      </c>
      <c r="I23" s="24">
        <v>0.14899999999999999</v>
      </c>
      <c r="J23" s="24">
        <v>50.933999999999997</v>
      </c>
      <c r="K23" s="24">
        <v>9.9000000000000005E-2</v>
      </c>
      <c r="L23" s="24">
        <v>1.0999999999999999E-2</v>
      </c>
      <c r="M23" s="24">
        <v>0.20899999999999999</v>
      </c>
      <c r="N23" s="24">
        <v>0</v>
      </c>
      <c r="O23" s="24">
        <v>1.6E-2</v>
      </c>
      <c r="P23" s="24">
        <v>100.739</v>
      </c>
      <c r="Q23" s="25">
        <v>0.98227091574298042</v>
      </c>
      <c r="R23" s="25">
        <v>6.3647325578980723E-4</v>
      </c>
      <c r="S23" s="25">
        <v>2.5650131631328943E-4</v>
      </c>
      <c r="T23" s="25">
        <v>0</v>
      </c>
      <c r="U23" s="25">
        <v>3.3928720686146718E-2</v>
      </c>
      <c r="V23" s="25">
        <v>0.14114250713697163</v>
      </c>
      <c r="W23" s="25">
        <v>3.051851332939867E-3</v>
      </c>
      <c r="X23" s="25">
        <v>1.8361480492000382</v>
      </c>
      <c r="Y23" s="25">
        <v>2.5649813288200892E-3</v>
      </c>
      <c r="Z23" s="25">
        <v>3</v>
      </c>
      <c r="AA23" s="25">
        <v>4.0000000000000009</v>
      </c>
      <c r="AB23" s="25">
        <v>0.15131875705144171</v>
      </c>
      <c r="AC23" s="25">
        <v>91.041014209473545</v>
      </c>
      <c r="AD23" s="25">
        <v>8.6804885623784855</v>
      </c>
      <c r="AE23" s="25">
        <v>0.12717847109653385</v>
      </c>
      <c r="AF23" s="25">
        <f t="shared" si="0"/>
        <v>7.1381773753293173E-2</v>
      </c>
      <c r="AG23" s="25">
        <f t="shared" si="1"/>
        <v>0.92861822624670687</v>
      </c>
      <c r="AH23" s="26"/>
    </row>
    <row r="24" spans="1:34">
      <c r="A24" s="20" t="s">
        <v>688</v>
      </c>
      <c r="B24" s="20" t="s">
        <v>0</v>
      </c>
      <c r="C24" s="24">
        <v>40.801000000000002</v>
      </c>
      <c r="D24" s="24">
        <v>7.0000000000000001E-3</v>
      </c>
      <c r="E24" s="24">
        <v>0</v>
      </c>
      <c r="F24" s="24">
        <v>3.0000000000000001E-3</v>
      </c>
      <c r="G24" s="24">
        <v>0</v>
      </c>
      <c r="H24" s="24">
        <v>8.6370000000000005</v>
      </c>
      <c r="I24" s="24">
        <v>0.128</v>
      </c>
      <c r="J24" s="24">
        <v>50.786999999999999</v>
      </c>
      <c r="K24" s="24">
        <v>0</v>
      </c>
      <c r="L24" s="24">
        <v>0</v>
      </c>
      <c r="M24" s="24">
        <v>0.38100000000000001</v>
      </c>
      <c r="N24" s="24">
        <v>6.0000000000000001E-3</v>
      </c>
      <c r="O24" s="24">
        <v>1.6E-2</v>
      </c>
      <c r="P24" s="24">
        <v>100.76600000000001</v>
      </c>
      <c r="Q24" s="25">
        <v>0.98830498744581252</v>
      </c>
      <c r="R24" s="25">
        <v>1.275084506803477E-4</v>
      </c>
      <c r="S24" s="25">
        <v>0</v>
      </c>
      <c r="T24" s="25">
        <v>5.7453547470554771E-5</v>
      </c>
      <c r="U24" s="25">
        <v>2.3077554659543864E-2</v>
      </c>
      <c r="V24" s="25">
        <v>0.15188257553219495</v>
      </c>
      <c r="W24" s="25">
        <v>2.6261279895071015E-3</v>
      </c>
      <c r="X24" s="25">
        <v>1.8339237923747906</v>
      </c>
      <c r="Y24" s="25">
        <v>0</v>
      </c>
      <c r="Z24" s="25">
        <v>3</v>
      </c>
      <c r="AA24" s="25">
        <v>4</v>
      </c>
      <c r="AB24" s="25">
        <v>0.13055505185177516</v>
      </c>
      <c r="AC24" s="25">
        <v>91.171495358317713</v>
      </c>
      <c r="AD24" s="25">
        <v>8.6979495898305377</v>
      </c>
      <c r="AE24" s="25">
        <v>0</v>
      </c>
      <c r="AF24" s="25">
        <f t="shared" si="0"/>
        <v>7.6484081221009095E-2</v>
      </c>
      <c r="AG24" s="25">
        <f t="shared" si="1"/>
        <v>0.92351591877899097</v>
      </c>
      <c r="AH24" s="26"/>
    </row>
    <row r="25" spans="1:34">
      <c r="A25" s="20" t="s">
        <v>687</v>
      </c>
      <c r="B25" s="20" t="s">
        <v>0</v>
      </c>
      <c r="C25" s="24">
        <v>41.646999999999998</v>
      </c>
      <c r="D25" s="24">
        <v>0</v>
      </c>
      <c r="E25" s="24">
        <v>0</v>
      </c>
      <c r="F25" s="24">
        <v>1.7000000000000001E-2</v>
      </c>
      <c r="G25" s="24">
        <v>0</v>
      </c>
      <c r="H25" s="24">
        <v>8.2840000000000007</v>
      </c>
      <c r="I25" s="24">
        <v>0.129</v>
      </c>
      <c r="J25" s="24">
        <v>50.155999999999999</v>
      </c>
      <c r="K25" s="24">
        <v>4.2000000000000003E-2</v>
      </c>
      <c r="L25" s="24">
        <v>7.1999999999999995E-2</v>
      </c>
      <c r="M25" s="24">
        <v>0.40500000000000003</v>
      </c>
      <c r="N25" s="24">
        <v>0</v>
      </c>
      <c r="O25" s="24">
        <v>1.9E-2</v>
      </c>
      <c r="P25" s="24">
        <v>100.771</v>
      </c>
      <c r="Q25" s="25">
        <v>1.0115597802392875</v>
      </c>
      <c r="R25" s="25">
        <v>0</v>
      </c>
      <c r="S25" s="25">
        <v>0</v>
      </c>
      <c r="T25" s="25">
        <v>3.2646164672609255E-4</v>
      </c>
      <c r="U25" s="25">
        <v>0</v>
      </c>
      <c r="V25" s="25">
        <v>0.16826892287846509</v>
      </c>
      <c r="W25" s="25">
        <v>2.6538922122518595E-3</v>
      </c>
      <c r="X25" s="25">
        <v>1.8160979565973612</v>
      </c>
      <c r="Y25" s="25">
        <v>1.0929864259087182E-3</v>
      </c>
      <c r="Z25" s="25">
        <v>3.0000000000000004</v>
      </c>
      <c r="AA25" s="25">
        <v>4.0117230110626512</v>
      </c>
      <c r="AB25" s="25">
        <v>0.13348794561783323</v>
      </c>
      <c r="AC25" s="25">
        <v>91.347788786502448</v>
      </c>
      <c r="AD25" s="25">
        <v>8.4637472172665031</v>
      </c>
      <c r="AE25" s="25">
        <v>5.4976050613199004E-2</v>
      </c>
      <c r="AF25" s="25">
        <f t="shared" si="0"/>
        <v>8.4797284523773955E-2</v>
      </c>
      <c r="AG25" s="25">
        <f t="shared" si="1"/>
        <v>0.91520271547622611</v>
      </c>
      <c r="AH25" s="26"/>
    </row>
    <row r="26" spans="1:34">
      <c r="A26" s="20" t="s">
        <v>686</v>
      </c>
      <c r="B26" s="20" t="s">
        <v>0</v>
      </c>
      <c r="C26" s="24">
        <v>40.691000000000003</v>
      </c>
      <c r="D26" s="24">
        <v>5.5E-2</v>
      </c>
      <c r="E26" s="24">
        <v>0</v>
      </c>
      <c r="F26" s="24">
        <v>0</v>
      </c>
      <c r="G26" s="24">
        <v>0</v>
      </c>
      <c r="H26" s="24">
        <v>8.5679999999999996</v>
      </c>
      <c r="I26" s="24">
        <v>0.12</v>
      </c>
      <c r="J26" s="24">
        <v>50.997999999999998</v>
      </c>
      <c r="K26" s="24">
        <v>0</v>
      </c>
      <c r="L26" s="24">
        <v>4.2000000000000003E-2</v>
      </c>
      <c r="M26" s="24">
        <v>0.35</v>
      </c>
      <c r="N26" s="24">
        <v>1E-3</v>
      </c>
      <c r="O26" s="24">
        <v>8.9999999999999993E-3</v>
      </c>
      <c r="P26" s="24">
        <v>100.834</v>
      </c>
      <c r="Q26" s="25">
        <v>0.98425933651817332</v>
      </c>
      <c r="R26" s="25">
        <v>1.0004482268468947E-3</v>
      </c>
      <c r="S26" s="25">
        <v>0</v>
      </c>
      <c r="T26" s="25">
        <v>0</v>
      </c>
      <c r="U26" s="25">
        <v>2.9480430509959632E-2</v>
      </c>
      <c r="V26" s="25">
        <v>0.14383875201900212</v>
      </c>
      <c r="W26" s="25">
        <v>2.4585450204785832E-3</v>
      </c>
      <c r="X26" s="25">
        <v>1.8389624877055395</v>
      </c>
      <c r="Y26" s="25">
        <v>0</v>
      </c>
      <c r="Z26" s="25">
        <v>3</v>
      </c>
      <c r="AA26" s="25">
        <v>4</v>
      </c>
      <c r="AB26" s="25">
        <v>0.12202789232394592</v>
      </c>
      <c r="AC26" s="25">
        <v>91.27541475479039</v>
      </c>
      <c r="AD26" s="25">
        <v>8.6025573528856665</v>
      </c>
      <c r="AE26" s="25">
        <v>0</v>
      </c>
      <c r="AF26" s="25">
        <f t="shared" si="0"/>
        <v>7.2543202584937239E-2</v>
      </c>
      <c r="AG26" s="25">
        <f t="shared" si="1"/>
        <v>0.92745679741506282</v>
      </c>
      <c r="AH26" s="26"/>
    </row>
    <row r="27" spans="1:34">
      <c r="A27" s="20" t="s">
        <v>685</v>
      </c>
      <c r="B27" s="20" t="s">
        <v>0</v>
      </c>
      <c r="C27" s="24">
        <v>41.540999999999997</v>
      </c>
      <c r="D27" s="24">
        <v>0</v>
      </c>
      <c r="E27" s="24">
        <v>0</v>
      </c>
      <c r="F27" s="24">
        <v>0</v>
      </c>
      <c r="G27" s="24">
        <v>0</v>
      </c>
      <c r="H27" s="24">
        <v>8.2889999999999997</v>
      </c>
      <c r="I27" s="24">
        <v>8.5000000000000006E-2</v>
      </c>
      <c r="J27" s="24">
        <v>50.496000000000002</v>
      </c>
      <c r="K27" s="24">
        <v>5.8999999999999997E-2</v>
      </c>
      <c r="L27" s="24">
        <v>1.7999999999999999E-2</v>
      </c>
      <c r="M27" s="24">
        <v>0.40300000000000002</v>
      </c>
      <c r="N27" s="24">
        <v>1.9E-2</v>
      </c>
      <c r="O27" s="24">
        <v>0</v>
      </c>
      <c r="P27" s="24">
        <v>100.91</v>
      </c>
      <c r="Q27" s="25">
        <v>1.0059509643854416</v>
      </c>
      <c r="R27" s="25">
        <v>0</v>
      </c>
      <c r="S27" s="25">
        <v>0</v>
      </c>
      <c r="T27" s="25">
        <v>0</v>
      </c>
      <c r="U27" s="25">
        <v>0</v>
      </c>
      <c r="V27" s="25">
        <v>0.16786416636671506</v>
      </c>
      <c r="W27" s="25">
        <v>1.743430058285218E-3</v>
      </c>
      <c r="X27" s="25">
        <v>1.822910670665858</v>
      </c>
      <c r="Y27" s="25">
        <v>1.5307685237002215E-3</v>
      </c>
      <c r="Z27" s="25">
        <v>3</v>
      </c>
      <c r="AA27" s="25">
        <v>4.0059509643854421</v>
      </c>
      <c r="AB27" s="25">
        <v>8.7431654244545659E-2</v>
      </c>
      <c r="AC27" s="25">
        <v>91.417544809977244</v>
      </c>
      <c r="AD27" s="25">
        <v>8.4182566912142125</v>
      </c>
      <c r="AE27" s="25">
        <v>7.6766844564002623E-2</v>
      </c>
      <c r="AF27" s="25">
        <f t="shared" si="0"/>
        <v>8.4321020762414059E-2</v>
      </c>
      <c r="AG27" s="25">
        <f t="shared" si="1"/>
        <v>0.9156789792375859</v>
      </c>
      <c r="AH27" s="26"/>
    </row>
    <row r="28" spans="1:34">
      <c r="A28" s="20" t="s">
        <v>684</v>
      </c>
      <c r="B28" s="20" t="s">
        <v>0</v>
      </c>
      <c r="C28" s="24">
        <v>40.540999999999997</v>
      </c>
      <c r="D28" s="24">
        <v>0</v>
      </c>
      <c r="E28" s="24">
        <v>1.7000000000000001E-2</v>
      </c>
      <c r="F28" s="24">
        <v>0</v>
      </c>
      <c r="G28" s="24">
        <v>0</v>
      </c>
      <c r="H28" s="24">
        <v>8.3529999999999998</v>
      </c>
      <c r="I28" s="24">
        <v>0.107</v>
      </c>
      <c r="J28" s="24">
        <v>51.506999999999998</v>
      </c>
      <c r="K28" s="24">
        <v>4.8000000000000001E-2</v>
      </c>
      <c r="L28" s="24">
        <v>1.0999999999999999E-2</v>
      </c>
      <c r="M28" s="24">
        <v>0.36599999999999999</v>
      </c>
      <c r="N28" s="24">
        <v>0</v>
      </c>
      <c r="O28" s="24">
        <v>0</v>
      </c>
      <c r="P28" s="24">
        <v>100.95</v>
      </c>
      <c r="Q28" s="25">
        <v>0.97710089243905074</v>
      </c>
      <c r="R28" s="25">
        <v>0</v>
      </c>
      <c r="S28" s="25">
        <v>4.8289154019127007E-4</v>
      </c>
      <c r="T28" s="25">
        <v>0</v>
      </c>
      <c r="U28" s="25">
        <v>4.5315323581707645E-2</v>
      </c>
      <c r="V28" s="25">
        <v>0.12304642530197279</v>
      </c>
      <c r="W28" s="25">
        <v>2.1843109851622483E-3</v>
      </c>
      <c r="X28" s="25">
        <v>1.850630663838666</v>
      </c>
      <c r="Y28" s="25">
        <v>1.2394923132493028E-3</v>
      </c>
      <c r="Z28" s="25">
        <v>3</v>
      </c>
      <c r="AA28" s="25">
        <v>4.0000000000000009</v>
      </c>
      <c r="AB28" s="25">
        <v>0.10800501735790219</v>
      </c>
      <c r="AC28" s="25">
        <v>91.505924902041599</v>
      </c>
      <c r="AD28" s="25">
        <v>8.3247823840605726</v>
      </c>
      <c r="AE28" s="25">
        <v>6.1287696539938187E-2</v>
      </c>
      <c r="AF28" s="25">
        <f t="shared" si="0"/>
        <v>6.2343747099759157E-2</v>
      </c>
      <c r="AG28" s="25">
        <f t="shared" si="1"/>
        <v>0.93765625290024091</v>
      </c>
      <c r="AH28" s="26"/>
    </row>
    <row r="29" spans="1:34">
      <c r="A29" s="20" t="s">
        <v>683</v>
      </c>
      <c r="B29" s="20" t="s">
        <v>0</v>
      </c>
      <c r="C29" s="24">
        <v>40.746000000000002</v>
      </c>
      <c r="D29" s="24">
        <v>1.2999999999999999E-2</v>
      </c>
      <c r="E29" s="24">
        <v>0</v>
      </c>
      <c r="F29" s="24">
        <v>7.4999999999999997E-2</v>
      </c>
      <c r="G29" s="24">
        <v>0</v>
      </c>
      <c r="H29" s="24">
        <v>8.6829999999999998</v>
      </c>
      <c r="I29" s="24">
        <v>9.0999999999999998E-2</v>
      </c>
      <c r="J29" s="24">
        <v>50.963000000000001</v>
      </c>
      <c r="K29" s="24">
        <v>2.4E-2</v>
      </c>
      <c r="L29" s="24">
        <v>1.4E-2</v>
      </c>
      <c r="M29" s="24">
        <v>0.36099999999999999</v>
      </c>
      <c r="N29" s="24">
        <v>0</v>
      </c>
      <c r="O29" s="24">
        <v>0</v>
      </c>
      <c r="P29" s="24">
        <v>100.97</v>
      </c>
      <c r="Q29" s="25">
        <v>0.98457468915453206</v>
      </c>
      <c r="R29" s="25">
        <v>2.362260497732091E-4</v>
      </c>
      <c r="S29" s="25">
        <v>0</v>
      </c>
      <c r="T29" s="25">
        <v>1.4328488010021251E-3</v>
      </c>
      <c r="U29" s="25">
        <v>2.8945320790387363E-2</v>
      </c>
      <c r="V29" s="25">
        <v>0.14651926729078374</v>
      </c>
      <c r="W29" s="25">
        <v>1.8624765686272369E-3</v>
      </c>
      <c r="X29" s="25">
        <v>1.8358078266776288</v>
      </c>
      <c r="Y29" s="25">
        <v>6.2134466726555056E-4</v>
      </c>
      <c r="Z29" s="25">
        <v>3.0000000000000004</v>
      </c>
      <c r="AA29" s="25">
        <v>4</v>
      </c>
      <c r="AB29" s="25">
        <v>9.2487687205461022E-2</v>
      </c>
      <c r="AC29" s="25">
        <v>91.163358993688419</v>
      </c>
      <c r="AD29" s="25">
        <v>8.7132983101353645</v>
      </c>
      <c r="AE29" s="25">
        <v>3.0855008970767414E-2</v>
      </c>
      <c r="AF29" s="25">
        <f t="shared" si="0"/>
        <v>7.3912760278863676E-2</v>
      </c>
      <c r="AG29" s="25">
        <f t="shared" si="1"/>
        <v>0.92608723972113627</v>
      </c>
      <c r="AH29" s="26"/>
    </row>
    <row r="30" spans="1:34">
      <c r="A30" s="20" t="s">
        <v>682</v>
      </c>
      <c r="B30" s="20" t="s">
        <v>0</v>
      </c>
      <c r="C30" s="24">
        <v>41.749000000000002</v>
      </c>
      <c r="D30" s="24">
        <v>6.0000000000000001E-3</v>
      </c>
      <c r="E30" s="24">
        <v>0</v>
      </c>
      <c r="F30" s="24">
        <v>1.2999999999999999E-2</v>
      </c>
      <c r="G30" s="24">
        <v>0</v>
      </c>
      <c r="H30" s="24">
        <v>8.4700000000000006</v>
      </c>
      <c r="I30" s="24">
        <v>0.13100000000000001</v>
      </c>
      <c r="J30" s="24">
        <v>50.194000000000003</v>
      </c>
      <c r="K30" s="24">
        <v>1.7999999999999999E-2</v>
      </c>
      <c r="L30" s="24">
        <v>7.0000000000000001E-3</v>
      </c>
      <c r="M30" s="24">
        <v>0.40300000000000002</v>
      </c>
      <c r="N30" s="24">
        <v>0</v>
      </c>
      <c r="O30" s="24">
        <v>0</v>
      </c>
      <c r="P30" s="24">
        <v>100.991</v>
      </c>
      <c r="Q30" s="25">
        <v>1.0116494524909003</v>
      </c>
      <c r="R30" s="25">
        <v>1.0933418524733018E-4</v>
      </c>
      <c r="S30" s="25">
        <v>0</v>
      </c>
      <c r="T30" s="25">
        <v>2.4905928716261957E-4</v>
      </c>
      <c r="U30" s="25">
        <v>0</v>
      </c>
      <c r="V30" s="25">
        <v>0.1716419254502837</v>
      </c>
      <c r="W30" s="25">
        <v>2.6886917108872501E-3</v>
      </c>
      <c r="X30" s="25">
        <v>1.8131942171359934</v>
      </c>
      <c r="Y30" s="25">
        <v>4.673197395249975E-4</v>
      </c>
      <c r="Z30" s="25">
        <v>3</v>
      </c>
      <c r="AA30" s="25">
        <v>4.0118833163197287</v>
      </c>
      <c r="AB30" s="25">
        <v>0.13524659568840677</v>
      </c>
      <c r="AC30" s="25">
        <v>91.207312536633381</v>
      </c>
      <c r="AD30" s="25">
        <v>8.6339337457523975</v>
      </c>
      <c r="AE30" s="25">
        <v>2.3507121925812835E-2</v>
      </c>
      <c r="AF30" s="25">
        <f t="shared" si="0"/>
        <v>8.6476622310308796E-2</v>
      </c>
      <c r="AG30" s="25">
        <f t="shared" si="1"/>
        <v>0.91352337768969116</v>
      </c>
      <c r="AH30" s="26"/>
    </row>
    <row r="31" spans="1:34">
      <c r="A31" s="121" t="s">
        <v>647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26"/>
    </row>
    <row r="32" spans="1:34">
      <c r="A32" s="20" t="s">
        <v>681</v>
      </c>
      <c r="B32" s="20" t="s">
        <v>0</v>
      </c>
      <c r="C32" s="24">
        <v>39.426000000000002</v>
      </c>
      <c r="D32" s="24">
        <v>4.2999999999999997E-2</v>
      </c>
      <c r="E32" s="24">
        <v>0</v>
      </c>
      <c r="F32" s="24">
        <v>2.9000000000000001E-2</v>
      </c>
      <c r="G32" s="24">
        <v>0</v>
      </c>
      <c r="H32" s="24">
        <v>8.5190000000000001</v>
      </c>
      <c r="I32" s="24">
        <v>7.2999999999999995E-2</v>
      </c>
      <c r="J32" s="24">
        <v>50.618000000000002</v>
      </c>
      <c r="K32" s="24">
        <v>7.0000000000000001E-3</v>
      </c>
      <c r="L32" s="24">
        <v>1.0999999999999999E-2</v>
      </c>
      <c r="M32" s="24">
        <v>0.35899999999999999</v>
      </c>
      <c r="N32" s="24">
        <v>0</v>
      </c>
      <c r="O32" s="24">
        <v>4.0000000000000001E-3</v>
      </c>
      <c r="P32" s="24">
        <v>99.088999999999999</v>
      </c>
      <c r="Q32" s="25">
        <v>0.96842521320826758</v>
      </c>
      <c r="R32" s="25">
        <v>7.942780758964967E-4</v>
      </c>
      <c r="S32" s="25">
        <v>0</v>
      </c>
      <c r="T32" s="25">
        <v>5.6319239700758285E-4</v>
      </c>
      <c r="U32" s="25">
        <v>6.099782503466411E-2</v>
      </c>
      <c r="V32" s="25">
        <v>0.11399811884658809</v>
      </c>
      <c r="W32" s="25">
        <v>1.5187698589021424E-3</v>
      </c>
      <c r="X32" s="25">
        <v>1.8535183816116114</v>
      </c>
      <c r="Y32" s="25">
        <v>1.8422096706284351E-4</v>
      </c>
      <c r="Z32" s="25">
        <v>3.0000000000000004</v>
      </c>
      <c r="AA32" s="25">
        <v>4.0000000000000009</v>
      </c>
      <c r="AB32" s="25">
        <v>7.4808240807243326E-2</v>
      </c>
      <c r="AC32" s="25">
        <v>91.296550704847391</v>
      </c>
      <c r="AD32" s="25">
        <v>8.6195671012477231</v>
      </c>
      <c r="AE32" s="25">
        <v>9.0739530976354406E-3</v>
      </c>
      <c r="AF32" s="25">
        <f t="shared" ref="AF32:AF67" si="2">V32/(V32+X32)</f>
        <v>5.7940108161756182E-2</v>
      </c>
      <c r="AG32" s="25">
        <f t="shared" ref="AG32:AG67" si="3">X32/(X32+V32)</f>
        <v>0.94205989183824379</v>
      </c>
      <c r="AH32" s="26"/>
    </row>
    <row r="33" spans="1:34">
      <c r="A33" s="20" t="s">
        <v>680</v>
      </c>
      <c r="B33" s="20" t="s">
        <v>0</v>
      </c>
      <c r="C33" s="24">
        <v>55.771000000000001</v>
      </c>
      <c r="D33" s="24">
        <v>3.3000000000000002E-2</v>
      </c>
      <c r="E33" s="24">
        <v>1.911</v>
      </c>
      <c r="F33" s="24">
        <v>0.52200000000000002</v>
      </c>
      <c r="G33" s="24">
        <v>0</v>
      </c>
      <c r="H33" s="24">
        <v>5.63</v>
      </c>
      <c r="I33" s="24">
        <v>5.5E-2</v>
      </c>
      <c r="J33" s="24">
        <v>34.363</v>
      </c>
      <c r="K33" s="24">
        <v>0.89</v>
      </c>
      <c r="L33" s="24">
        <v>2.9000000000000001E-2</v>
      </c>
      <c r="M33" s="24">
        <v>1.4E-2</v>
      </c>
      <c r="N33" s="24">
        <v>0</v>
      </c>
      <c r="O33" s="24">
        <v>0</v>
      </c>
      <c r="P33" s="24">
        <v>99.218000000000004</v>
      </c>
      <c r="Q33" s="25">
        <v>1.4498991071448928</v>
      </c>
      <c r="R33" s="25">
        <v>6.4515495896598669E-4</v>
      </c>
      <c r="S33" s="25">
        <v>5.8552542836171666E-2</v>
      </c>
      <c r="T33" s="25">
        <v>1.0729395859571679E-2</v>
      </c>
      <c r="U33" s="25">
        <v>0</v>
      </c>
      <c r="V33" s="25">
        <v>0.12240347278296382</v>
      </c>
      <c r="W33" s="25">
        <v>1.2110937962069742E-3</v>
      </c>
      <c r="X33" s="25">
        <v>1.3317692053311683</v>
      </c>
      <c r="Y33" s="25">
        <v>2.4790027290058813E-2</v>
      </c>
      <c r="Z33" s="25">
        <v>3.0000000000000004</v>
      </c>
      <c r="AA33" s="25">
        <v>4.4851852314517293</v>
      </c>
      <c r="AB33" s="25">
        <v>8.1821053504744987E-2</v>
      </c>
      <c r="AC33" s="25">
        <v>89.973839967347146</v>
      </c>
      <c r="AD33" s="25">
        <v>8.2695338107651395</v>
      </c>
      <c r="AE33" s="25">
        <v>1.674805168382969</v>
      </c>
      <c r="AF33" s="25">
        <f t="shared" si="2"/>
        <v>8.417395996031557E-2</v>
      </c>
      <c r="AG33" s="25">
        <f t="shared" si="3"/>
        <v>0.91582604003968437</v>
      </c>
      <c r="AH33" s="26"/>
    </row>
    <row r="34" spans="1:34">
      <c r="A34" s="20" t="s">
        <v>76</v>
      </c>
      <c r="B34" s="20" t="s">
        <v>0</v>
      </c>
      <c r="C34" s="24">
        <v>40.249000000000002</v>
      </c>
      <c r="D34" s="24">
        <v>0</v>
      </c>
      <c r="E34" s="24">
        <v>0.08</v>
      </c>
      <c r="F34" s="24">
        <v>8.0000000000000002E-3</v>
      </c>
      <c r="G34" s="24">
        <v>0</v>
      </c>
      <c r="H34" s="24">
        <v>8.8390000000000004</v>
      </c>
      <c r="I34" s="24">
        <v>0.113</v>
      </c>
      <c r="J34" s="24">
        <v>49.534999999999997</v>
      </c>
      <c r="K34" s="24">
        <v>7.5999999999999998E-2</v>
      </c>
      <c r="L34" s="24">
        <v>0</v>
      </c>
      <c r="M34" s="24">
        <v>0.379</v>
      </c>
      <c r="N34" s="24">
        <v>2.5000000000000001E-2</v>
      </c>
      <c r="O34" s="24">
        <v>0</v>
      </c>
      <c r="P34" s="24">
        <v>99.304000000000002</v>
      </c>
      <c r="Q34" s="25">
        <v>0.99165073666444725</v>
      </c>
      <c r="R34" s="25">
        <v>0</v>
      </c>
      <c r="S34" s="25">
        <v>2.3230007705487064E-3</v>
      </c>
      <c r="T34" s="25">
        <v>1.5583644998567824E-4</v>
      </c>
      <c r="U34" s="25">
        <v>1.4219689450571948E-2</v>
      </c>
      <c r="V34" s="25">
        <v>0.16790246200745204</v>
      </c>
      <c r="W34" s="25">
        <v>2.3581304534608118E-3</v>
      </c>
      <c r="X34" s="25">
        <v>1.819383941164576</v>
      </c>
      <c r="Y34" s="25">
        <v>2.0062030389574933E-3</v>
      </c>
      <c r="Z34" s="25">
        <v>2.9999999999999996</v>
      </c>
      <c r="AA34" s="25">
        <v>4.0000000000000009</v>
      </c>
      <c r="AB34" s="25">
        <v>0.11756145475598108</v>
      </c>
      <c r="AC34" s="25">
        <v>90.702964532378573</v>
      </c>
      <c r="AD34" s="25">
        <v>9.079457430894939</v>
      </c>
      <c r="AE34" s="25">
        <v>0.1000165819705074</v>
      </c>
      <c r="AF34" s="25">
        <f t="shared" si="2"/>
        <v>8.4488306134160016E-2</v>
      </c>
      <c r="AG34" s="25">
        <f t="shared" si="3"/>
        <v>0.91551169386583997</v>
      </c>
      <c r="AH34" s="26"/>
    </row>
    <row r="35" spans="1:34">
      <c r="A35" s="20" t="s">
        <v>679</v>
      </c>
      <c r="B35" s="20" t="s">
        <v>0</v>
      </c>
      <c r="C35" s="24">
        <v>39.837000000000003</v>
      </c>
      <c r="D35" s="24">
        <v>2.5999999999999999E-2</v>
      </c>
      <c r="E35" s="24">
        <v>0</v>
      </c>
      <c r="F35" s="24">
        <v>0</v>
      </c>
      <c r="G35" s="24">
        <v>0</v>
      </c>
      <c r="H35" s="24">
        <v>8.5419999999999998</v>
      </c>
      <c r="I35" s="24">
        <v>0.09</v>
      </c>
      <c r="J35" s="24">
        <v>50.497999999999998</v>
      </c>
      <c r="K35" s="24">
        <v>0</v>
      </c>
      <c r="L35" s="24">
        <v>0</v>
      </c>
      <c r="M35" s="24">
        <v>0.36299999999999999</v>
      </c>
      <c r="N35" s="24">
        <v>5.0000000000000001E-3</v>
      </c>
      <c r="O35" s="24">
        <v>1.2E-2</v>
      </c>
      <c r="P35" s="24">
        <v>99.373000000000005</v>
      </c>
      <c r="Q35" s="25">
        <v>0.97674102180666655</v>
      </c>
      <c r="R35" s="25">
        <v>4.7938771389281954E-4</v>
      </c>
      <c r="S35" s="25">
        <v>0</v>
      </c>
      <c r="T35" s="25">
        <v>0</v>
      </c>
      <c r="U35" s="25">
        <v>4.5559180958880674E-2</v>
      </c>
      <c r="V35" s="25">
        <v>0.12959010186197442</v>
      </c>
      <c r="W35" s="25">
        <v>1.8690505652384328E-3</v>
      </c>
      <c r="X35" s="25">
        <v>1.8457612570933473</v>
      </c>
      <c r="Y35" s="25">
        <v>0</v>
      </c>
      <c r="Z35" s="25">
        <v>3</v>
      </c>
      <c r="AA35" s="25">
        <v>3.9999999999999991</v>
      </c>
      <c r="AB35" s="25">
        <v>9.240010992969476E-2</v>
      </c>
      <c r="AC35" s="25">
        <v>91.248758183083282</v>
      </c>
      <c r="AD35" s="25">
        <v>8.6588417069870225</v>
      </c>
      <c r="AE35" s="25">
        <v>0</v>
      </c>
      <c r="AF35" s="25">
        <f t="shared" si="2"/>
        <v>6.5603570359507604E-2</v>
      </c>
      <c r="AG35" s="25">
        <f t="shared" si="3"/>
        <v>0.9343964296404923</v>
      </c>
      <c r="AH35" s="26"/>
    </row>
    <row r="36" spans="1:34">
      <c r="A36" s="20" t="s">
        <v>678</v>
      </c>
      <c r="B36" s="20" t="s">
        <v>0</v>
      </c>
      <c r="C36" s="24">
        <v>40.238999999999997</v>
      </c>
      <c r="D36" s="24">
        <v>5.8999999999999997E-2</v>
      </c>
      <c r="E36" s="24">
        <v>6.5000000000000002E-2</v>
      </c>
      <c r="F36" s="24">
        <v>1.6E-2</v>
      </c>
      <c r="G36" s="24">
        <v>0</v>
      </c>
      <c r="H36" s="24">
        <v>9.0239999999999991</v>
      </c>
      <c r="I36" s="24">
        <v>0.128</v>
      </c>
      <c r="J36" s="24">
        <v>49.436999999999998</v>
      </c>
      <c r="K36" s="24">
        <v>9.0999999999999998E-2</v>
      </c>
      <c r="L36" s="24">
        <v>0.11</v>
      </c>
      <c r="M36" s="24">
        <v>0.36</v>
      </c>
      <c r="N36" s="24">
        <v>0</v>
      </c>
      <c r="O36" s="24">
        <v>0</v>
      </c>
      <c r="P36" s="24">
        <v>99.528999999999996</v>
      </c>
      <c r="Q36" s="25">
        <v>0.99091274368932725</v>
      </c>
      <c r="R36" s="25">
        <v>1.0925994944620088E-3</v>
      </c>
      <c r="S36" s="25">
        <v>1.8865021900928837E-3</v>
      </c>
      <c r="T36" s="25">
        <v>3.1151834874321133E-4</v>
      </c>
      <c r="U36" s="25">
        <v>1.3791293093586177E-2</v>
      </c>
      <c r="V36" s="25">
        <v>0.17205046917175246</v>
      </c>
      <c r="W36" s="25">
        <v>2.6698320563849505E-3</v>
      </c>
      <c r="X36" s="25">
        <v>1.814884068967044</v>
      </c>
      <c r="Y36" s="25">
        <v>2.4009729886067177E-3</v>
      </c>
      <c r="Z36" s="25">
        <v>3</v>
      </c>
      <c r="AA36" s="25">
        <v>4.0000000000000009</v>
      </c>
      <c r="AB36" s="25">
        <v>0.1331058198073351</v>
      </c>
      <c r="AC36" s="25">
        <v>90.481957948406418</v>
      </c>
      <c r="AD36" s="25">
        <v>9.2652345160099916</v>
      </c>
      <c r="AE36" s="25">
        <v>0.11970171577626956</v>
      </c>
      <c r="AF36" s="25">
        <f t="shared" si="2"/>
        <v>8.6590909699982246E-2</v>
      </c>
      <c r="AG36" s="25">
        <f t="shared" si="3"/>
        <v>0.91340909030001782</v>
      </c>
      <c r="AH36" s="26"/>
    </row>
    <row r="37" spans="1:34">
      <c r="A37" s="20" t="s">
        <v>677</v>
      </c>
      <c r="B37" s="20" t="s">
        <v>0</v>
      </c>
      <c r="C37" s="24">
        <v>39.087000000000003</v>
      </c>
      <c r="D37" s="24">
        <v>4.2000000000000003E-2</v>
      </c>
      <c r="E37" s="24">
        <v>7.0000000000000001E-3</v>
      </c>
      <c r="F37" s="24">
        <v>0</v>
      </c>
      <c r="G37" s="24">
        <v>0</v>
      </c>
      <c r="H37" s="24">
        <v>9.17</v>
      </c>
      <c r="I37" s="24">
        <v>0.09</v>
      </c>
      <c r="J37" s="24">
        <v>50.823999999999998</v>
      </c>
      <c r="K37" s="24">
        <v>1.6E-2</v>
      </c>
      <c r="L37" s="24">
        <v>2.3E-2</v>
      </c>
      <c r="M37" s="24">
        <v>0.40500000000000003</v>
      </c>
      <c r="N37" s="24">
        <v>0</v>
      </c>
      <c r="O37" s="24">
        <v>0.02</v>
      </c>
      <c r="P37" s="24">
        <v>99.683999999999997</v>
      </c>
      <c r="Q37" s="25">
        <v>0.95601910356035524</v>
      </c>
      <c r="R37" s="25">
        <v>7.7251028708419584E-4</v>
      </c>
      <c r="S37" s="25">
        <v>2.0178458896580721E-4</v>
      </c>
      <c r="T37" s="25">
        <v>0</v>
      </c>
      <c r="U37" s="25">
        <v>8.6214987716154212E-2</v>
      </c>
      <c r="V37" s="25">
        <v>0.1013533637777837</v>
      </c>
      <c r="W37" s="25">
        <v>1.8645003983094165E-3</v>
      </c>
      <c r="X37" s="25">
        <v>1.8531544622227814</v>
      </c>
      <c r="Y37" s="25">
        <v>4.1928744856609075E-4</v>
      </c>
      <c r="Z37" s="25">
        <v>3</v>
      </c>
      <c r="AA37" s="25">
        <v>3.9999999999999991</v>
      </c>
      <c r="AB37" s="25">
        <v>9.1262573350592208E-2</v>
      </c>
      <c r="AC37" s="25">
        <v>90.7072185084712</v>
      </c>
      <c r="AD37" s="25">
        <v>9.1809958592588181</v>
      </c>
      <c r="AE37" s="25">
        <v>2.0523058919398169E-2</v>
      </c>
      <c r="AF37" s="25">
        <f t="shared" si="2"/>
        <v>5.1856207700728033E-2</v>
      </c>
      <c r="AG37" s="25">
        <f t="shared" si="3"/>
        <v>0.94814379229927193</v>
      </c>
      <c r="AH37" s="26"/>
    </row>
    <row r="38" spans="1:34">
      <c r="A38" s="20" t="s">
        <v>74</v>
      </c>
      <c r="B38" s="20" t="s">
        <v>0</v>
      </c>
      <c r="C38" s="24">
        <v>40.786999999999999</v>
      </c>
      <c r="D38" s="24">
        <v>7.0000000000000001E-3</v>
      </c>
      <c r="E38" s="24">
        <v>0</v>
      </c>
      <c r="F38" s="24">
        <v>0</v>
      </c>
      <c r="G38" s="24">
        <v>0</v>
      </c>
      <c r="H38" s="24">
        <v>8.7989999999999995</v>
      </c>
      <c r="I38" s="24">
        <v>0.125</v>
      </c>
      <c r="J38" s="24">
        <v>49.523000000000003</v>
      </c>
      <c r="K38" s="24">
        <v>3.6999999999999998E-2</v>
      </c>
      <c r="L38" s="24">
        <v>4.7E-2</v>
      </c>
      <c r="M38" s="24">
        <v>0.40300000000000002</v>
      </c>
      <c r="N38" s="24">
        <v>1.4E-2</v>
      </c>
      <c r="O38" s="24">
        <v>0</v>
      </c>
      <c r="P38" s="24">
        <v>99.742000000000004</v>
      </c>
      <c r="Q38" s="25">
        <v>1.0019461625618697</v>
      </c>
      <c r="R38" s="25">
        <v>1.2931276933664953E-4</v>
      </c>
      <c r="S38" s="25">
        <v>0</v>
      </c>
      <c r="T38" s="25">
        <v>0</v>
      </c>
      <c r="U38" s="25">
        <v>0</v>
      </c>
      <c r="V38" s="25">
        <v>0.18076399672087387</v>
      </c>
      <c r="W38" s="25">
        <v>2.6008683850316052E-3</v>
      </c>
      <c r="X38" s="25">
        <v>1.813585832151593</v>
      </c>
      <c r="Y38" s="25">
        <v>9.7382741129535826E-4</v>
      </c>
      <c r="Z38" s="25">
        <v>3</v>
      </c>
      <c r="AA38" s="25">
        <v>4.0020754753312069</v>
      </c>
      <c r="AB38" s="25">
        <v>0.13017851039506931</v>
      </c>
      <c r="AC38" s="25">
        <v>90.773490677894372</v>
      </c>
      <c r="AD38" s="25">
        <v>9.0475888597863854</v>
      </c>
      <c r="AE38" s="25">
        <v>4.8741951924174645E-2</v>
      </c>
      <c r="AF38" s="25">
        <f t="shared" si="2"/>
        <v>9.0638058631404339E-2</v>
      </c>
      <c r="AG38" s="25">
        <f t="shared" si="3"/>
        <v>0.90936194136859572</v>
      </c>
      <c r="AH38" s="26"/>
    </row>
    <row r="39" spans="1:34">
      <c r="A39" s="20" t="s">
        <v>73</v>
      </c>
      <c r="B39" s="20" t="s">
        <v>0</v>
      </c>
      <c r="C39" s="24">
        <v>40.497999999999998</v>
      </c>
      <c r="D39" s="24">
        <v>2E-3</v>
      </c>
      <c r="E39" s="24">
        <v>2.5000000000000001E-2</v>
      </c>
      <c r="F39" s="24">
        <v>6.0000000000000001E-3</v>
      </c>
      <c r="G39" s="24">
        <v>0</v>
      </c>
      <c r="H39" s="24">
        <v>8.7200000000000006</v>
      </c>
      <c r="I39" s="24">
        <v>0.155</v>
      </c>
      <c r="J39" s="24">
        <v>49.825000000000003</v>
      </c>
      <c r="K39" s="24">
        <v>8.3000000000000004E-2</v>
      </c>
      <c r="L39" s="24">
        <v>7.0999999999999994E-2</v>
      </c>
      <c r="M39" s="24">
        <v>0.30599999999999999</v>
      </c>
      <c r="N39" s="24">
        <v>0</v>
      </c>
      <c r="O39" s="24">
        <v>5.6000000000000001E-2</v>
      </c>
      <c r="P39" s="24">
        <v>99.747</v>
      </c>
      <c r="Q39" s="25">
        <v>0.99321786711284676</v>
      </c>
      <c r="R39" s="25">
        <v>3.6886011076227601E-5</v>
      </c>
      <c r="S39" s="25">
        <v>7.2261451155215361E-4</v>
      </c>
      <c r="T39" s="25">
        <v>1.1634229134946703E-4</v>
      </c>
      <c r="U39" s="25">
        <v>1.2651536949251252E-2</v>
      </c>
      <c r="V39" s="25">
        <v>0.16619619063277097</v>
      </c>
      <c r="W39" s="25">
        <v>3.2197962102887938E-3</v>
      </c>
      <c r="X39" s="25">
        <v>1.8216578113686555</v>
      </c>
      <c r="Y39" s="25">
        <v>2.1809549122094331E-3</v>
      </c>
      <c r="Z39" s="25">
        <v>3.0000000000000004</v>
      </c>
      <c r="AA39" s="25">
        <v>4</v>
      </c>
      <c r="AB39" s="25">
        <v>0.16051578412326203</v>
      </c>
      <c r="AC39" s="25">
        <v>90.814701583203117</v>
      </c>
      <c r="AD39" s="25">
        <v>8.9160559726595103</v>
      </c>
      <c r="AE39" s="25">
        <v>0.10872666001410621</v>
      </c>
      <c r="AF39" s="25">
        <f t="shared" si="2"/>
        <v>8.3605833459318463E-2</v>
      </c>
      <c r="AG39" s="25">
        <f t="shared" si="3"/>
        <v>0.91639416654068151</v>
      </c>
      <c r="AH39" s="26"/>
    </row>
    <row r="40" spans="1:34">
      <c r="A40" s="20" t="s">
        <v>676</v>
      </c>
      <c r="B40" s="20" t="s">
        <v>0</v>
      </c>
      <c r="C40" s="24">
        <v>40.991</v>
      </c>
      <c r="D40" s="24">
        <v>0</v>
      </c>
      <c r="E40" s="24">
        <v>1.2E-2</v>
      </c>
      <c r="F40" s="24">
        <v>0</v>
      </c>
      <c r="G40" s="24">
        <v>0</v>
      </c>
      <c r="H40" s="24">
        <v>8.8659999999999997</v>
      </c>
      <c r="I40" s="24">
        <v>0.12</v>
      </c>
      <c r="J40" s="24">
        <v>49.347000000000001</v>
      </c>
      <c r="K40" s="24">
        <v>5.0999999999999997E-2</v>
      </c>
      <c r="L40" s="24">
        <v>0</v>
      </c>
      <c r="M40" s="24">
        <v>0.38300000000000001</v>
      </c>
      <c r="N40" s="24">
        <v>8.0000000000000002E-3</v>
      </c>
      <c r="O40" s="24">
        <v>8.0000000000000002E-3</v>
      </c>
      <c r="P40" s="24">
        <v>99.786000000000001</v>
      </c>
      <c r="Q40" s="25">
        <v>1.0068148591999366</v>
      </c>
      <c r="R40" s="25">
        <v>0</v>
      </c>
      <c r="S40" s="25">
        <v>3.4737460976810245E-4</v>
      </c>
      <c r="T40" s="25">
        <v>0</v>
      </c>
      <c r="U40" s="25">
        <v>0</v>
      </c>
      <c r="V40" s="25">
        <v>0.18211462511402268</v>
      </c>
      <c r="W40" s="25">
        <v>2.4964799845678177E-3</v>
      </c>
      <c r="X40" s="25">
        <v>1.806884548574732</v>
      </c>
      <c r="Y40" s="25">
        <v>1.3421125169731571E-3</v>
      </c>
      <c r="Z40" s="25">
        <v>3.0000000000000004</v>
      </c>
      <c r="AA40" s="25">
        <v>4.0069885465048207</v>
      </c>
      <c r="AB40" s="25">
        <v>0.12527261510806942</v>
      </c>
      <c r="AC40" s="25">
        <v>90.668923443223875</v>
      </c>
      <c r="AD40" s="25">
        <v>9.1384571390460376</v>
      </c>
      <c r="AE40" s="25">
        <v>6.7346802622015284E-2</v>
      </c>
      <c r="AF40" s="25">
        <f t="shared" si="2"/>
        <v>9.1560935531349086E-2</v>
      </c>
      <c r="AG40" s="25">
        <f t="shared" si="3"/>
        <v>0.90843906446865097</v>
      </c>
      <c r="AH40" s="26"/>
    </row>
    <row r="41" spans="1:34">
      <c r="A41" s="20" t="s">
        <v>675</v>
      </c>
      <c r="B41" s="20" t="s">
        <v>0</v>
      </c>
      <c r="C41" s="24">
        <v>52.057000000000002</v>
      </c>
      <c r="D41" s="24">
        <v>1.7000000000000001E-2</v>
      </c>
      <c r="E41" s="24">
        <v>1.5209999999999999</v>
      </c>
      <c r="F41" s="24">
        <v>0.24299999999999999</v>
      </c>
      <c r="G41" s="24">
        <v>0</v>
      </c>
      <c r="H41" s="24">
        <v>7.0659999999999998</v>
      </c>
      <c r="I41" s="24">
        <v>0.128</v>
      </c>
      <c r="J41" s="24">
        <v>38.057000000000002</v>
      </c>
      <c r="K41" s="24">
        <v>0.496</v>
      </c>
      <c r="L41" s="24">
        <v>0.10299999999999999</v>
      </c>
      <c r="M41" s="24">
        <v>0.14000000000000001</v>
      </c>
      <c r="N41" s="24">
        <v>5.0000000000000001E-3</v>
      </c>
      <c r="O41" s="24">
        <v>5.1999999999999998E-2</v>
      </c>
      <c r="P41" s="24">
        <v>99.885000000000005</v>
      </c>
      <c r="Q41" s="25">
        <v>1.3309552901347845</v>
      </c>
      <c r="R41" s="25">
        <v>3.2685414801509748E-4</v>
      </c>
      <c r="S41" s="25">
        <v>4.5832048309241695E-2</v>
      </c>
      <c r="T41" s="25">
        <v>4.9120866468768207E-3</v>
      </c>
      <c r="U41" s="25">
        <v>0</v>
      </c>
      <c r="V41" s="25">
        <v>0.15108242861511009</v>
      </c>
      <c r="W41" s="25">
        <v>2.7719158331503796E-3</v>
      </c>
      <c r="X41" s="25">
        <v>1.4505323738464564</v>
      </c>
      <c r="Y41" s="25">
        <v>1.3587002466365043E-2</v>
      </c>
      <c r="Z41" s="25">
        <v>3</v>
      </c>
      <c r="AA41" s="25">
        <v>4.3566542117608593</v>
      </c>
      <c r="AB41" s="25">
        <v>0.1713202011616414</v>
      </c>
      <c r="AC41" s="25">
        <v>89.651170178718203</v>
      </c>
      <c r="AD41" s="25">
        <v>9.3377554082919296</v>
      </c>
      <c r="AE41" s="25">
        <v>0.83975421182822596</v>
      </c>
      <c r="AF41" s="25">
        <f t="shared" si="2"/>
        <v>9.4331313860803054E-2</v>
      </c>
      <c r="AG41" s="25">
        <f t="shared" si="3"/>
        <v>0.90566868613919704</v>
      </c>
      <c r="AH41" s="26"/>
    </row>
    <row r="42" spans="1:34">
      <c r="A42" s="20" t="s">
        <v>674</v>
      </c>
      <c r="B42" s="20" t="s">
        <v>0</v>
      </c>
      <c r="C42" s="24">
        <v>40.145000000000003</v>
      </c>
      <c r="D42" s="24">
        <v>4.0000000000000001E-3</v>
      </c>
      <c r="E42" s="24">
        <v>7.2999999999999995E-2</v>
      </c>
      <c r="F42" s="24">
        <v>3.6999999999999998E-2</v>
      </c>
      <c r="G42" s="24">
        <v>0</v>
      </c>
      <c r="H42" s="24">
        <v>9.0969999999999995</v>
      </c>
      <c r="I42" s="24">
        <v>0.16600000000000001</v>
      </c>
      <c r="J42" s="24">
        <v>50.151000000000003</v>
      </c>
      <c r="K42" s="24">
        <v>4.9000000000000002E-2</v>
      </c>
      <c r="L42" s="24">
        <v>0</v>
      </c>
      <c r="M42" s="24">
        <v>0.36699999999999999</v>
      </c>
      <c r="N42" s="24">
        <v>0</v>
      </c>
      <c r="O42" s="24">
        <v>0</v>
      </c>
      <c r="P42" s="24">
        <v>100.089</v>
      </c>
      <c r="Q42" s="25">
        <v>0.98052259369928763</v>
      </c>
      <c r="R42" s="25">
        <v>7.3469466059278014E-5</v>
      </c>
      <c r="S42" s="25">
        <v>2.1013806356624991E-3</v>
      </c>
      <c r="T42" s="25">
        <v>7.1450172598874968E-4</v>
      </c>
      <c r="U42" s="25">
        <v>3.5991991307655624E-2</v>
      </c>
      <c r="V42" s="25">
        <v>0.14982282134804722</v>
      </c>
      <c r="W42" s="25">
        <v>3.4341556111902507E-3</v>
      </c>
      <c r="X42" s="25">
        <v>1.8260568150576828</v>
      </c>
      <c r="Y42" s="25">
        <v>1.2822711484256032E-3</v>
      </c>
      <c r="Z42" s="25">
        <v>2.9999999999999996</v>
      </c>
      <c r="AA42" s="25">
        <v>3.9999999999999996</v>
      </c>
      <c r="AB42" s="25">
        <v>0.17029534631889426</v>
      </c>
      <c r="AC42" s="25">
        <v>90.551801643736766</v>
      </c>
      <c r="AD42" s="25">
        <v>9.2143168379653098</v>
      </c>
      <c r="AE42" s="25">
        <v>6.3586171979021333E-2</v>
      </c>
      <c r="AF42" s="25">
        <f t="shared" si="2"/>
        <v>7.5825884627560569E-2</v>
      </c>
      <c r="AG42" s="25">
        <f t="shared" si="3"/>
        <v>0.92417411537243943</v>
      </c>
      <c r="AH42" s="26"/>
    </row>
    <row r="43" spans="1:34">
      <c r="A43" s="20" t="s">
        <v>72</v>
      </c>
      <c r="B43" s="20" t="s">
        <v>0</v>
      </c>
      <c r="C43" s="24">
        <v>41.247999999999998</v>
      </c>
      <c r="D43" s="24">
        <v>0</v>
      </c>
      <c r="E43" s="24">
        <v>1.9E-2</v>
      </c>
      <c r="F43" s="24">
        <v>0</v>
      </c>
      <c r="G43" s="24">
        <v>0</v>
      </c>
      <c r="H43" s="24">
        <v>8.8130000000000006</v>
      </c>
      <c r="I43" s="24">
        <v>0.14399999999999999</v>
      </c>
      <c r="J43" s="24">
        <v>49.430999999999997</v>
      </c>
      <c r="K43" s="24">
        <v>0.05</v>
      </c>
      <c r="L43" s="24">
        <v>2.1999999999999999E-2</v>
      </c>
      <c r="M43" s="24">
        <v>0.372</v>
      </c>
      <c r="N43" s="24">
        <v>1E-3</v>
      </c>
      <c r="O43" s="24">
        <v>1.0999999999999999E-2</v>
      </c>
      <c r="P43" s="24">
        <v>100.111</v>
      </c>
      <c r="Q43" s="25">
        <v>1.0101053281702397</v>
      </c>
      <c r="R43" s="25">
        <v>0</v>
      </c>
      <c r="S43" s="25">
        <v>5.4836924536076929E-4</v>
      </c>
      <c r="T43" s="25">
        <v>0</v>
      </c>
      <c r="U43" s="25">
        <v>0</v>
      </c>
      <c r="V43" s="25">
        <v>0.18048600431096729</v>
      </c>
      <c r="W43" s="25">
        <v>2.9868402668835684E-3</v>
      </c>
      <c r="X43" s="25">
        <v>1.8045615861415625</v>
      </c>
      <c r="Y43" s="25">
        <v>1.311871864985841E-3</v>
      </c>
      <c r="Z43" s="25">
        <v>2.9999999999999996</v>
      </c>
      <c r="AA43" s="25">
        <v>4.0103795127929196</v>
      </c>
      <c r="AB43" s="25">
        <v>0.15014179597606031</v>
      </c>
      <c r="AC43" s="25">
        <v>90.711284596212366</v>
      </c>
      <c r="AD43" s="25">
        <v>9.0726287362081894</v>
      </c>
      <c r="AE43" s="25">
        <v>6.5944871603378571E-2</v>
      </c>
      <c r="AF43" s="25">
        <f t="shared" si="2"/>
        <v>9.092275932277373E-2</v>
      </c>
      <c r="AG43" s="25">
        <f t="shared" si="3"/>
        <v>0.90907724067722628</v>
      </c>
      <c r="AH43" s="26"/>
    </row>
    <row r="44" spans="1:34">
      <c r="A44" s="20" t="s">
        <v>71</v>
      </c>
      <c r="B44" s="20" t="s">
        <v>0</v>
      </c>
      <c r="C44" s="24">
        <v>40.054000000000002</v>
      </c>
      <c r="D44" s="24">
        <v>0</v>
      </c>
      <c r="E44" s="24">
        <v>7.0000000000000001E-3</v>
      </c>
      <c r="F44" s="24">
        <v>1.4E-2</v>
      </c>
      <c r="G44" s="24">
        <v>0</v>
      </c>
      <c r="H44" s="24">
        <v>8.89</v>
      </c>
      <c r="I44" s="24">
        <v>0.13</v>
      </c>
      <c r="J44" s="24">
        <v>50.613</v>
      </c>
      <c r="K44" s="24">
        <v>0.02</v>
      </c>
      <c r="L44" s="24">
        <v>3.1E-2</v>
      </c>
      <c r="M44" s="24">
        <v>0.35499999999999998</v>
      </c>
      <c r="N44" s="24">
        <v>1E-3</v>
      </c>
      <c r="O44" s="24">
        <v>2.7E-2</v>
      </c>
      <c r="P44" s="24">
        <v>100.142</v>
      </c>
      <c r="Q44" s="25">
        <v>0.97620112584072027</v>
      </c>
      <c r="R44" s="25">
        <v>0</v>
      </c>
      <c r="S44" s="25">
        <v>2.0106995160188251E-4</v>
      </c>
      <c r="T44" s="25">
        <v>2.6977199365309061E-4</v>
      </c>
      <c r="U44" s="25">
        <v>4.7126906373303967E-2</v>
      </c>
      <c r="V44" s="25">
        <v>0.13407016151235071</v>
      </c>
      <c r="W44" s="25">
        <v>2.6836291600890144E-3</v>
      </c>
      <c r="X44" s="25">
        <v>1.8389250820354814</v>
      </c>
      <c r="Y44" s="25">
        <v>5.2225313279961698E-4</v>
      </c>
      <c r="Z44" s="25">
        <v>3</v>
      </c>
      <c r="AA44" s="25">
        <v>3.9999999999999996</v>
      </c>
      <c r="AB44" s="25">
        <v>0.13263440813165897</v>
      </c>
      <c r="AC44" s="25">
        <v>90.886156508356152</v>
      </c>
      <c r="AD44" s="25">
        <v>8.9553974936718443</v>
      </c>
      <c r="AE44" s="25">
        <v>2.5811589840335571E-2</v>
      </c>
      <c r="AF44" s="25">
        <f t="shared" si="2"/>
        <v>6.7952602496530234E-2</v>
      </c>
      <c r="AG44" s="25">
        <f t="shared" si="3"/>
        <v>0.93204739750346977</v>
      </c>
      <c r="AH44" s="26"/>
    </row>
    <row r="45" spans="1:34">
      <c r="A45" s="20" t="s">
        <v>673</v>
      </c>
      <c r="B45" s="20" t="s">
        <v>0</v>
      </c>
      <c r="C45" s="24">
        <v>40.195</v>
      </c>
      <c r="D45" s="24">
        <v>6.4000000000000001E-2</v>
      </c>
      <c r="E45" s="24">
        <v>0.13300000000000001</v>
      </c>
      <c r="F45" s="24">
        <v>0</v>
      </c>
      <c r="G45" s="24">
        <v>0</v>
      </c>
      <c r="H45" s="24">
        <v>8.7430000000000003</v>
      </c>
      <c r="I45" s="24">
        <v>5.0999999999999997E-2</v>
      </c>
      <c r="J45" s="24">
        <v>50.548999999999999</v>
      </c>
      <c r="K45" s="24">
        <v>2.5000000000000001E-2</v>
      </c>
      <c r="L45" s="24">
        <v>0</v>
      </c>
      <c r="M45" s="24">
        <v>0.40799999999999997</v>
      </c>
      <c r="N45" s="24">
        <v>1E-3</v>
      </c>
      <c r="O45" s="24">
        <v>1.7999999999999999E-2</v>
      </c>
      <c r="P45" s="24">
        <v>100.187</v>
      </c>
      <c r="Q45" s="25">
        <v>0.97926638795172805</v>
      </c>
      <c r="R45" s="25">
        <v>1.172545051973304E-3</v>
      </c>
      <c r="S45" s="25">
        <v>3.8188814682931652E-3</v>
      </c>
      <c r="T45" s="25">
        <v>0</v>
      </c>
      <c r="U45" s="25">
        <v>3.5303252524303552E-2</v>
      </c>
      <c r="V45" s="25">
        <v>0.14283011888061378</v>
      </c>
      <c r="W45" s="25">
        <v>1.0524094290636965E-3</v>
      </c>
      <c r="X45" s="25">
        <v>1.8359038356454509</v>
      </c>
      <c r="Y45" s="25">
        <v>6.5256904857362839E-4</v>
      </c>
      <c r="Z45" s="25">
        <v>3</v>
      </c>
      <c r="AA45" s="25">
        <v>3.9999999999999996</v>
      </c>
      <c r="AB45" s="25">
        <v>5.2209525435318871E-2</v>
      </c>
      <c r="AC45" s="25">
        <v>91.078305987060176</v>
      </c>
      <c r="AD45" s="25">
        <v>8.8371108509720901</v>
      </c>
      <c r="AE45" s="25">
        <v>3.2373636532426586E-2</v>
      </c>
      <c r="AF45" s="25">
        <f t="shared" si="2"/>
        <v>7.2182578438051648E-2</v>
      </c>
      <c r="AG45" s="25">
        <f t="shared" si="3"/>
        <v>0.92781742156194835</v>
      </c>
      <c r="AH45" s="26"/>
    </row>
    <row r="46" spans="1:34">
      <c r="A46" s="20" t="s">
        <v>70</v>
      </c>
      <c r="B46" s="20" t="s">
        <v>0</v>
      </c>
      <c r="C46" s="24">
        <v>40.658000000000001</v>
      </c>
      <c r="D46" s="24">
        <v>0</v>
      </c>
      <c r="E46" s="24">
        <v>4.5999999999999999E-2</v>
      </c>
      <c r="F46" s="24">
        <v>3.0000000000000001E-3</v>
      </c>
      <c r="G46" s="24">
        <v>0</v>
      </c>
      <c r="H46" s="24">
        <v>8.6039999999999992</v>
      </c>
      <c r="I46" s="24">
        <v>0.111</v>
      </c>
      <c r="J46" s="24">
        <v>50.322000000000003</v>
      </c>
      <c r="K46" s="24">
        <v>2.1999999999999999E-2</v>
      </c>
      <c r="L46" s="24">
        <v>2.3E-2</v>
      </c>
      <c r="M46" s="24">
        <v>0.40500000000000003</v>
      </c>
      <c r="N46" s="24">
        <v>3.0000000000000001E-3</v>
      </c>
      <c r="O46" s="24">
        <v>2E-3</v>
      </c>
      <c r="P46" s="24">
        <v>100.199</v>
      </c>
      <c r="Q46" s="25">
        <v>0.99128971025355961</v>
      </c>
      <c r="R46" s="25">
        <v>0</v>
      </c>
      <c r="S46" s="25">
        <v>1.321807284601551E-3</v>
      </c>
      <c r="T46" s="25">
        <v>5.7829742219921061E-5</v>
      </c>
      <c r="U46" s="25">
        <v>1.6040942466058361E-2</v>
      </c>
      <c r="V46" s="25">
        <v>0.15939193321398107</v>
      </c>
      <c r="W46" s="25">
        <v>2.2922569841882217E-3</v>
      </c>
      <c r="X46" s="25">
        <v>1.8290308283685719</v>
      </c>
      <c r="Y46" s="25">
        <v>5.746916868196206E-4</v>
      </c>
      <c r="Z46" s="25">
        <v>3.0000000000000004</v>
      </c>
      <c r="AA46" s="25">
        <v>4</v>
      </c>
      <c r="AB46" s="25">
        <v>0.11419428986861593</v>
      </c>
      <c r="AC46" s="25">
        <v>91.117565802650461</v>
      </c>
      <c r="AD46" s="25">
        <v>8.7396102601410153</v>
      </c>
      <c r="AE46" s="25">
        <v>2.8629647339913994E-2</v>
      </c>
      <c r="AF46" s="25">
        <f t="shared" si="2"/>
        <v>8.0159982219839235E-2</v>
      </c>
      <c r="AG46" s="25">
        <f t="shared" si="3"/>
        <v>0.91984001778016078</v>
      </c>
      <c r="AH46" s="26"/>
    </row>
    <row r="47" spans="1:34">
      <c r="A47" s="20" t="s">
        <v>672</v>
      </c>
      <c r="B47" s="20" t="s">
        <v>0</v>
      </c>
      <c r="C47" s="24">
        <v>40.613</v>
      </c>
      <c r="D47" s="24">
        <v>4.2999999999999997E-2</v>
      </c>
      <c r="E47" s="24">
        <v>0</v>
      </c>
      <c r="F47" s="24">
        <v>0</v>
      </c>
      <c r="G47" s="24">
        <v>0</v>
      </c>
      <c r="H47" s="24">
        <v>8.4629999999999992</v>
      </c>
      <c r="I47" s="24">
        <v>5.1999999999999998E-2</v>
      </c>
      <c r="J47" s="24">
        <v>50.613999999999997</v>
      </c>
      <c r="K47" s="24">
        <v>2.9000000000000001E-2</v>
      </c>
      <c r="L47" s="24">
        <v>0</v>
      </c>
      <c r="M47" s="24">
        <v>0.40799999999999997</v>
      </c>
      <c r="N47" s="24">
        <v>2E-3</v>
      </c>
      <c r="O47" s="24">
        <v>5.0000000000000001E-3</v>
      </c>
      <c r="P47" s="24">
        <v>100.229</v>
      </c>
      <c r="Q47" s="25">
        <v>0.98854027840465208</v>
      </c>
      <c r="R47" s="25">
        <v>7.8707932249978121E-4</v>
      </c>
      <c r="S47" s="25">
        <v>0</v>
      </c>
      <c r="T47" s="25">
        <v>0</v>
      </c>
      <c r="U47" s="25">
        <v>2.1345284545697396E-2</v>
      </c>
      <c r="V47" s="25">
        <v>0.15092470733227686</v>
      </c>
      <c r="W47" s="25">
        <v>1.0720582449250103E-3</v>
      </c>
      <c r="X47" s="25">
        <v>1.8365743080956356</v>
      </c>
      <c r="Y47" s="25">
        <v>7.562840543129507E-4</v>
      </c>
      <c r="Z47" s="25">
        <v>2.9999999999999996</v>
      </c>
      <c r="AA47" s="25">
        <v>4.0000000000000009</v>
      </c>
      <c r="AB47" s="25">
        <v>5.3318388204315767E-2</v>
      </c>
      <c r="AC47" s="25">
        <v>91.34128895390883</v>
      </c>
      <c r="AD47" s="25">
        <v>8.5677791728066524</v>
      </c>
      <c r="AE47" s="25">
        <v>3.7613485080199502E-2</v>
      </c>
      <c r="AF47" s="25">
        <f t="shared" si="2"/>
        <v>7.5936997281874113E-2</v>
      </c>
      <c r="AG47" s="25">
        <f t="shared" si="3"/>
        <v>0.92406300271812591</v>
      </c>
      <c r="AH47" s="26"/>
    </row>
    <row r="48" spans="1:34">
      <c r="A48" s="20" t="s">
        <v>671</v>
      </c>
      <c r="B48" s="20" t="s">
        <v>0</v>
      </c>
      <c r="C48" s="24">
        <v>40.531999999999996</v>
      </c>
      <c r="D48" s="24">
        <v>1.6E-2</v>
      </c>
      <c r="E48" s="24">
        <v>8.0000000000000002E-3</v>
      </c>
      <c r="F48" s="24">
        <v>1.0999999999999999E-2</v>
      </c>
      <c r="G48" s="24">
        <v>0</v>
      </c>
      <c r="H48" s="24">
        <v>9.0530000000000008</v>
      </c>
      <c r="I48" s="24">
        <v>0.13800000000000001</v>
      </c>
      <c r="J48" s="24">
        <v>50.008000000000003</v>
      </c>
      <c r="K48" s="24">
        <v>7.8E-2</v>
      </c>
      <c r="L48" s="24">
        <v>0</v>
      </c>
      <c r="M48" s="24">
        <v>0.39600000000000002</v>
      </c>
      <c r="N48" s="24">
        <v>1.0999999999999999E-2</v>
      </c>
      <c r="O48" s="24">
        <v>0</v>
      </c>
      <c r="P48" s="24">
        <v>100.251</v>
      </c>
      <c r="Q48" s="25">
        <v>0.98952180767391162</v>
      </c>
      <c r="R48" s="25">
        <v>2.9374336641457691E-4</v>
      </c>
      <c r="S48" s="25">
        <v>2.3018289378561155E-4</v>
      </c>
      <c r="T48" s="25">
        <v>2.1232221495969385E-4</v>
      </c>
      <c r="U48" s="25">
        <v>1.9926392810601712E-2</v>
      </c>
      <c r="V48" s="25">
        <v>0.16490504856297672</v>
      </c>
      <c r="W48" s="25">
        <v>2.8535938578053764E-3</v>
      </c>
      <c r="X48" s="25">
        <v>1.8200166764734831</v>
      </c>
      <c r="Y48" s="25">
        <v>2.0402321460619112E-3</v>
      </c>
      <c r="Z48" s="25">
        <v>3.0000000000000004</v>
      </c>
      <c r="AA48" s="25">
        <v>4</v>
      </c>
      <c r="AB48" s="25">
        <v>0.14198807297306623</v>
      </c>
      <c r="AC48" s="25">
        <v>90.559719970121762</v>
      </c>
      <c r="AD48" s="25">
        <v>9.1967748366448063</v>
      </c>
      <c r="AE48" s="25">
        <v>0.10151712026035337</v>
      </c>
      <c r="AF48" s="25">
        <f t="shared" si="2"/>
        <v>8.3078867283770438E-2</v>
      </c>
      <c r="AG48" s="25">
        <f t="shared" si="3"/>
        <v>0.91692113271622966</v>
      </c>
      <c r="AH48" s="26"/>
    </row>
    <row r="49" spans="1:34">
      <c r="A49" s="20" t="s">
        <v>670</v>
      </c>
      <c r="B49" s="20" t="s">
        <v>0</v>
      </c>
      <c r="C49" s="24">
        <v>39.564999999999998</v>
      </c>
      <c r="D49" s="24">
        <v>6.0999999999999999E-2</v>
      </c>
      <c r="E49" s="24">
        <v>0</v>
      </c>
      <c r="F49" s="24">
        <v>5.3999999999999999E-2</v>
      </c>
      <c r="G49" s="24">
        <v>0</v>
      </c>
      <c r="H49" s="24">
        <v>8.5739999999999998</v>
      </c>
      <c r="I49" s="24">
        <v>0.14499999999999999</v>
      </c>
      <c r="J49" s="24">
        <v>51.366</v>
      </c>
      <c r="K49" s="24">
        <v>5.6000000000000001E-2</v>
      </c>
      <c r="L49" s="24">
        <v>2.7E-2</v>
      </c>
      <c r="M49" s="24">
        <v>0.38900000000000001</v>
      </c>
      <c r="N49" s="24">
        <v>5.0000000000000001E-3</v>
      </c>
      <c r="O49" s="24">
        <v>1.2999999999999999E-2</v>
      </c>
      <c r="P49" s="24">
        <v>100.255</v>
      </c>
      <c r="Q49" s="25">
        <v>0.96046132361982106</v>
      </c>
      <c r="R49" s="25">
        <v>1.1135745459042575E-3</v>
      </c>
      <c r="S49" s="25">
        <v>0</v>
      </c>
      <c r="T49" s="25">
        <v>1.0364250137110725E-3</v>
      </c>
      <c r="U49" s="25">
        <v>7.5813778654837627E-2</v>
      </c>
      <c r="V49" s="25">
        <v>9.824991066863395E-2</v>
      </c>
      <c r="W49" s="25">
        <v>2.9814151400268979E-3</v>
      </c>
      <c r="X49" s="25">
        <v>1.8588870592889768</v>
      </c>
      <c r="Y49" s="25">
        <v>1.4565130680885671E-3</v>
      </c>
      <c r="Z49" s="25">
        <v>3</v>
      </c>
      <c r="AA49" s="25">
        <v>4</v>
      </c>
      <c r="AB49" s="25">
        <v>0.1463351187697543</v>
      </c>
      <c r="AC49" s="25">
        <v>91.23870572353691</v>
      </c>
      <c r="AD49" s="25">
        <v>8.5434699477718574</v>
      </c>
      <c r="AE49" s="25">
        <v>7.148920992147266E-2</v>
      </c>
      <c r="AF49" s="25">
        <f t="shared" si="2"/>
        <v>5.0200835289909186E-2</v>
      </c>
      <c r="AG49" s="25">
        <f t="shared" si="3"/>
        <v>0.94979916471009085</v>
      </c>
      <c r="AH49" s="26"/>
    </row>
    <row r="50" spans="1:34">
      <c r="A50" s="20" t="s">
        <v>669</v>
      </c>
      <c r="B50" s="20" t="s">
        <v>0</v>
      </c>
      <c r="C50" s="24">
        <v>39.866</v>
      </c>
      <c r="D50" s="24">
        <v>0.02</v>
      </c>
      <c r="E50" s="24">
        <v>0</v>
      </c>
      <c r="F50" s="24">
        <v>0</v>
      </c>
      <c r="G50" s="24">
        <v>0</v>
      </c>
      <c r="H50" s="24">
        <v>8.7949999999999999</v>
      </c>
      <c r="I50" s="24">
        <v>0.11899999999999999</v>
      </c>
      <c r="J50" s="24">
        <v>50.933</v>
      </c>
      <c r="K50" s="24">
        <v>6.9000000000000006E-2</v>
      </c>
      <c r="L50" s="24">
        <v>5.5E-2</v>
      </c>
      <c r="M50" s="24">
        <v>0.40300000000000002</v>
      </c>
      <c r="N50" s="24">
        <v>0</v>
      </c>
      <c r="O50" s="24">
        <v>0</v>
      </c>
      <c r="P50" s="24">
        <v>100.26</v>
      </c>
      <c r="Q50" s="25">
        <v>0.96966158799441682</v>
      </c>
      <c r="R50" s="25">
        <v>3.6582069821266845E-4</v>
      </c>
      <c r="S50" s="25">
        <v>0</v>
      </c>
      <c r="T50" s="25">
        <v>0</v>
      </c>
      <c r="U50" s="25">
        <v>5.9945182614741022E-2</v>
      </c>
      <c r="V50" s="25">
        <v>0.11895441645125709</v>
      </c>
      <c r="W50" s="25">
        <v>2.4516034852420359E-3</v>
      </c>
      <c r="X50" s="25">
        <v>1.8468232455864797</v>
      </c>
      <c r="Y50" s="25">
        <v>1.7981431696509329E-3</v>
      </c>
      <c r="Z50" s="25">
        <v>3</v>
      </c>
      <c r="AA50" s="25">
        <v>4</v>
      </c>
      <c r="AB50" s="25">
        <v>0.12077027521160377</v>
      </c>
      <c r="AC50" s="25">
        <v>90.977742925931011</v>
      </c>
      <c r="AD50" s="25">
        <v>8.8129071216070347</v>
      </c>
      <c r="AE50" s="25">
        <v>8.8579677250364655E-2</v>
      </c>
      <c r="AF50" s="25">
        <f t="shared" si="2"/>
        <v>6.0512650412330074E-2</v>
      </c>
      <c r="AG50" s="25">
        <f t="shared" si="3"/>
        <v>0.93948734958767</v>
      </c>
      <c r="AH50" s="26"/>
    </row>
    <row r="51" spans="1:34">
      <c r="A51" s="20" t="s">
        <v>668</v>
      </c>
      <c r="B51" s="20" t="s">
        <v>0</v>
      </c>
      <c r="C51" s="24">
        <v>40.753</v>
      </c>
      <c r="D51" s="24">
        <v>0</v>
      </c>
      <c r="E51" s="24">
        <v>0</v>
      </c>
      <c r="F51" s="24">
        <v>3.0000000000000001E-3</v>
      </c>
      <c r="G51" s="24">
        <v>0</v>
      </c>
      <c r="H51" s="24">
        <v>8.8219999999999992</v>
      </c>
      <c r="I51" s="24">
        <v>0.11</v>
      </c>
      <c r="J51" s="24">
        <v>50.137999999999998</v>
      </c>
      <c r="K51" s="24">
        <v>5.6000000000000001E-2</v>
      </c>
      <c r="L51" s="24">
        <v>0.02</v>
      </c>
      <c r="M51" s="24">
        <v>0.38900000000000001</v>
      </c>
      <c r="N51" s="24">
        <v>6.0000000000000001E-3</v>
      </c>
      <c r="O51" s="24">
        <v>0</v>
      </c>
      <c r="P51" s="24">
        <v>100.297</v>
      </c>
      <c r="Q51" s="25">
        <v>0.99373209223890091</v>
      </c>
      <c r="R51" s="25">
        <v>0</v>
      </c>
      <c r="S51" s="25">
        <v>0</v>
      </c>
      <c r="T51" s="25">
        <v>5.7837085587305542E-5</v>
      </c>
      <c r="U51" s="25">
        <v>1.2477978436609583E-2</v>
      </c>
      <c r="V51" s="25">
        <v>0.16742269057359166</v>
      </c>
      <c r="W51" s="25">
        <v>2.271894474662368E-3</v>
      </c>
      <c r="X51" s="25">
        <v>1.8225744698675954</v>
      </c>
      <c r="Y51" s="25">
        <v>1.4630373230531902E-3</v>
      </c>
      <c r="Z51" s="25">
        <v>3.0000000000000004</v>
      </c>
      <c r="AA51" s="25">
        <v>4</v>
      </c>
      <c r="AB51" s="25">
        <v>0.11324309990615274</v>
      </c>
      <c r="AC51" s="25">
        <v>90.846641461325888</v>
      </c>
      <c r="AD51" s="25">
        <v>8.9671900086528211</v>
      </c>
      <c r="AE51" s="25">
        <v>7.292543011513096E-2</v>
      </c>
      <c r="AF51" s="25">
        <f t="shared" si="2"/>
        <v>8.4132125362668189E-2</v>
      </c>
      <c r="AG51" s="25">
        <f t="shared" si="3"/>
        <v>0.91586787463733188</v>
      </c>
      <c r="AH51" s="26"/>
    </row>
    <row r="52" spans="1:34">
      <c r="A52" s="20" t="s">
        <v>69</v>
      </c>
      <c r="B52" s="20" t="s">
        <v>0</v>
      </c>
      <c r="C52" s="24">
        <v>40.817</v>
      </c>
      <c r="D52" s="24">
        <v>7.0000000000000001E-3</v>
      </c>
      <c r="E52" s="24">
        <v>0.03</v>
      </c>
      <c r="F52" s="24">
        <v>0</v>
      </c>
      <c r="G52" s="24">
        <v>0</v>
      </c>
      <c r="H52" s="24">
        <v>8.5570000000000004</v>
      </c>
      <c r="I52" s="24">
        <v>0.11899999999999999</v>
      </c>
      <c r="J52" s="24">
        <v>50.390999999999998</v>
      </c>
      <c r="K52" s="24">
        <v>9.0999999999999998E-2</v>
      </c>
      <c r="L52" s="24">
        <v>0</v>
      </c>
      <c r="M52" s="24">
        <v>0.373</v>
      </c>
      <c r="N52" s="24">
        <v>2E-3</v>
      </c>
      <c r="O52" s="24">
        <v>0</v>
      </c>
      <c r="P52" s="24">
        <v>100.387</v>
      </c>
      <c r="Q52" s="25">
        <v>0.99284814630067442</v>
      </c>
      <c r="R52" s="25">
        <v>1.2804438456006308E-4</v>
      </c>
      <c r="S52" s="25">
        <v>8.6004014799294988E-4</v>
      </c>
      <c r="T52" s="25">
        <v>0</v>
      </c>
      <c r="U52" s="25">
        <v>1.3187578481537621E-2</v>
      </c>
      <c r="V52" s="25">
        <v>0.16088055556874253</v>
      </c>
      <c r="W52" s="25">
        <v>2.4517402025234737E-3</v>
      </c>
      <c r="X52" s="25">
        <v>1.8272722984855099</v>
      </c>
      <c r="Y52" s="25">
        <v>2.3715964284592625E-3</v>
      </c>
      <c r="Z52" s="25">
        <v>3</v>
      </c>
      <c r="AA52" s="25">
        <v>4</v>
      </c>
      <c r="AB52" s="25">
        <v>0.12221037186519244</v>
      </c>
      <c r="AC52" s="25">
        <v>91.08290791456362</v>
      </c>
      <c r="AD52" s="25">
        <v>8.6766662186595322</v>
      </c>
      <c r="AE52" s="25">
        <v>0.11821549491167746</v>
      </c>
      <c r="AF52" s="25">
        <f t="shared" si="2"/>
        <v>8.0919611005096523E-2</v>
      </c>
      <c r="AG52" s="25">
        <f t="shared" si="3"/>
        <v>0.91908038899490352</v>
      </c>
      <c r="AH52" s="26"/>
    </row>
    <row r="53" spans="1:34">
      <c r="A53" s="20" t="s">
        <v>667</v>
      </c>
      <c r="B53" s="20" t="s">
        <v>0</v>
      </c>
      <c r="C53" s="24">
        <v>39.656999999999996</v>
      </c>
      <c r="D53" s="24">
        <v>5.8999999999999997E-2</v>
      </c>
      <c r="E53" s="24">
        <v>5.7000000000000002E-2</v>
      </c>
      <c r="F53" s="24">
        <v>0</v>
      </c>
      <c r="G53" s="24">
        <v>0</v>
      </c>
      <c r="H53" s="24">
        <v>8.6630000000000003</v>
      </c>
      <c r="I53" s="24">
        <v>0.159</v>
      </c>
      <c r="J53" s="24">
        <v>51.399000000000001</v>
      </c>
      <c r="K53" s="24">
        <v>0.01</v>
      </c>
      <c r="L53" s="24">
        <v>1.2999999999999999E-2</v>
      </c>
      <c r="M53" s="24">
        <v>0.38300000000000001</v>
      </c>
      <c r="N53" s="24">
        <v>0</v>
      </c>
      <c r="O53" s="24">
        <v>4.0000000000000001E-3</v>
      </c>
      <c r="P53" s="24">
        <v>100.404</v>
      </c>
      <c r="Q53" s="25">
        <v>0.96113004706550065</v>
      </c>
      <c r="R53" s="25">
        <v>1.0753134005105011E-3</v>
      </c>
      <c r="S53" s="25">
        <v>1.6281442339575196E-3</v>
      </c>
      <c r="T53" s="25">
        <v>0</v>
      </c>
      <c r="U53" s="25">
        <v>7.3961134834019227E-2</v>
      </c>
      <c r="V53" s="25">
        <v>0.10162353915668756</v>
      </c>
      <c r="W53" s="25">
        <v>3.2639625019654809E-3</v>
      </c>
      <c r="X53" s="25">
        <v>1.8570581899035157</v>
      </c>
      <c r="Y53" s="25">
        <v>2.5966890384386727E-4</v>
      </c>
      <c r="Z53" s="25">
        <v>3.0000000000000004</v>
      </c>
      <c r="AA53" s="25">
        <v>4.0000000000000009</v>
      </c>
      <c r="AB53" s="25">
        <v>0.1602993915035682</v>
      </c>
      <c r="AC53" s="25">
        <v>91.20365128244957</v>
      </c>
      <c r="AD53" s="25">
        <v>8.6232964934841529</v>
      </c>
      <c r="AE53" s="25">
        <v>1.275283256272247E-2</v>
      </c>
      <c r="AF53" s="25">
        <f t="shared" si="2"/>
        <v>5.1883640741085403E-2</v>
      </c>
      <c r="AG53" s="25">
        <f t="shared" si="3"/>
        <v>0.94811635925891458</v>
      </c>
      <c r="AH53" s="26"/>
    </row>
    <row r="54" spans="1:34">
      <c r="A54" s="20" t="s">
        <v>666</v>
      </c>
      <c r="B54" s="20" t="s">
        <v>0</v>
      </c>
      <c r="C54" s="24">
        <v>41.515999999999998</v>
      </c>
      <c r="D54" s="24">
        <v>2.5999999999999999E-2</v>
      </c>
      <c r="E54" s="24">
        <v>0</v>
      </c>
      <c r="F54" s="24">
        <v>0</v>
      </c>
      <c r="G54" s="24">
        <v>0</v>
      </c>
      <c r="H54" s="24">
        <v>9.0180000000000007</v>
      </c>
      <c r="I54" s="24">
        <v>0.152</v>
      </c>
      <c r="J54" s="24">
        <v>49.22</v>
      </c>
      <c r="K54" s="24">
        <v>3.2000000000000001E-2</v>
      </c>
      <c r="L54" s="24">
        <v>3.7999999999999999E-2</v>
      </c>
      <c r="M54" s="24">
        <v>0.40899999999999997</v>
      </c>
      <c r="N54" s="24">
        <v>0</v>
      </c>
      <c r="O54" s="24">
        <v>1.2999999999999999E-2</v>
      </c>
      <c r="P54" s="24">
        <v>100.42400000000001</v>
      </c>
      <c r="Q54" s="25">
        <v>1.0157600346987095</v>
      </c>
      <c r="R54" s="25">
        <v>4.7837636592598849E-4</v>
      </c>
      <c r="S54" s="25">
        <v>0</v>
      </c>
      <c r="T54" s="25">
        <v>0</v>
      </c>
      <c r="U54" s="25">
        <v>0</v>
      </c>
      <c r="V54" s="25">
        <v>0.18451931900724303</v>
      </c>
      <c r="W54" s="25">
        <v>3.1499593211483756E-3</v>
      </c>
      <c r="X54" s="25">
        <v>1.7952534626639423</v>
      </c>
      <c r="Y54" s="25">
        <v>8.3884794303126515E-4</v>
      </c>
      <c r="Z54" s="25">
        <v>3</v>
      </c>
      <c r="AA54" s="25">
        <v>4.0162384110646361</v>
      </c>
      <c r="AB54" s="25">
        <v>0.15878719190439008</v>
      </c>
      <c r="AC54" s="25">
        <v>90.49744045237864</v>
      </c>
      <c r="AD54" s="25">
        <v>9.3014866320841474</v>
      </c>
      <c r="AE54" s="25">
        <v>4.2285723632820904E-2</v>
      </c>
      <c r="AF54" s="25">
        <f t="shared" si="2"/>
        <v>9.3202270844174734E-2</v>
      </c>
      <c r="AG54" s="25">
        <f t="shared" si="3"/>
        <v>0.90679772915582535</v>
      </c>
      <c r="AH54" s="26"/>
    </row>
    <row r="55" spans="1:34">
      <c r="A55" s="20" t="s">
        <v>665</v>
      </c>
      <c r="B55" s="20" t="s">
        <v>0</v>
      </c>
      <c r="C55" s="24">
        <v>41.529000000000003</v>
      </c>
      <c r="D55" s="24">
        <v>0</v>
      </c>
      <c r="E55" s="24">
        <v>0</v>
      </c>
      <c r="F55" s="24">
        <v>1.4999999999999999E-2</v>
      </c>
      <c r="G55" s="24">
        <v>0</v>
      </c>
      <c r="H55" s="24">
        <v>8.3859999999999992</v>
      </c>
      <c r="I55" s="24">
        <v>0.16300000000000001</v>
      </c>
      <c r="J55" s="24">
        <v>49.914999999999999</v>
      </c>
      <c r="K55" s="24">
        <v>5.8999999999999997E-2</v>
      </c>
      <c r="L55" s="24">
        <v>0</v>
      </c>
      <c r="M55" s="24">
        <v>0.35599999999999998</v>
      </c>
      <c r="N55" s="24">
        <v>4.0000000000000001E-3</v>
      </c>
      <c r="O55" s="24">
        <v>0</v>
      </c>
      <c r="P55" s="24">
        <v>100.42700000000001</v>
      </c>
      <c r="Q55" s="25">
        <v>1.0115317486081994</v>
      </c>
      <c r="R55" s="25">
        <v>0</v>
      </c>
      <c r="S55" s="25">
        <v>0</v>
      </c>
      <c r="T55" s="25">
        <v>2.8886486341224025E-4</v>
      </c>
      <c r="U55" s="25">
        <v>0</v>
      </c>
      <c r="V55" s="25">
        <v>0.17082007052643336</v>
      </c>
      <c r="W55" s="25">
        <v>3.3628027073489453E-3</v>
      </c>
      <c r="X55" s="25">
        <v>1.8124568076430854</v>
      </c>
      <c r="Y55" s="25">
        <v>1.5397056515208472E-3</v>
      </c>
      <c r="Z55" s="25">
        <v>3.0000000000000004</v>
      </c>
      <c r="AA55" s="25">
        <v>4.0116761810399062</v>
      </c>
      <c r="AB55" s="25">
        <v>0.16913980348729105</v>
      </c>
      <c r="AC55" s="25">
        <v>91.161633599263041</v>
      </c>
      <c r="AD55" s="25">
        <v>8.5917836028220123</v>
      </c>
      <c r="AE55" s="25">
        <v>7.7442994427649056E-2</v>
      </c>
      <c r="AF55" s="25">
        <f t="shared" si="2"/>
        <v>8.6130218330429539E-2</v>
      </c>
      <c r="AG55" s="25">
        <f t="shared" si="3"/>
        <v>0.91386978166957045</v>
      </c>
      <c r="AH55" s="26"/>
    </row>
    <row r="56" spans="1:34">
      <c r="A56" s="20" t="s">
        <v>664</v>
      </c>
      <c r="B56" s="20" t="s">
        <v>0</v>
      </c>
      <c r="C56" s="24">
        <v>39.088999999999999</v>
      </c>
      <c r="D56" s="24">
        <v>2.8000000000000001E-2</v>
      </c>
      <c r="E56" s="24">
        <v>6.0999999999999999E-2</v>
      </c>
      <c r="F56" s="24">
        <v>0</v>
      </c>
      <c r="G56" s="24">
        <v>0</v>
      </c>
      <c r="H56" s="24">
        <v>8.89</v>
      </c>
      <c r="I56" s="24">
        <v>0.11</v>
      </c>
      <c r="J56" s="24">
        <v>51.883000000000003</v>
      </c>
      <c r="K56" s="24">
        <v>5.3999999999999999E-2</v>
      </c>
      <c r="L56" s="24">
        <v>2.5999999999999999E-2</v>
      </c>
      <c r="M56" s="24">
        <v>0.4</v>
      </c>
      <c r="N56" s="24">
        <v>0</v>
      </c>
      <c r="O56" s="24">
        <v>0</v>
      </c>
      <c r="P56" s="24">
        <v>100.541</v>
      </c>
      <c r="Q56" s="25">
        <v>0.94484192490413088</v>
      </c>
      <c r="R56" s="25">
        <v>5.0895967691337184E-4</v>
      </c>
      <c r="S56" s="25">
        <v>1.7377614279934311E-3</v>
      </c>
      <c r="T56" s="25">
        <v>0</v>
      </c>
      <c r="U56" s="25">
        <v>0.10756046940991748</v>
      </c>
      <c r="V56" s="25">
        <v>7.2145436664997065E-2</v>
      </c>
      <c r="W56" s="25">
        <v>2.2520758834621755E-3</v>
      </c>
      <c r="X56" s="25">
        <v>1.8695548928600558</v>
      </c>
      <c r="Y56" s="25">
        <v>1.3984791725299753E-3</v>
      </c>
      <c r="Z56" s="25">
        <v>3</v>
      </c>
      <c r="AA56" s="25">
        <v>4</v>
      </c>
      <c r="AB56" s="25">
        <v>0.10970156500347795</v>
      </c>
      <c r="AC56" s="25">
        <v>91.068466703423283</v>
      </c>
      <c r="AD56" s="25">
        <v>8.7537099800026557</v>
      </c>
      <c r="AE56" s="25">
        <v>6.8121751570581049E-2</v>
      </c>
      <c r="AF56" s="25">
        <f t="shared" si="2"/>
        <v>3.7155803894128245E-2</v>
      </c>
      <c r="AG56" s="25">
        <f t="shared" si="3"/>
        <v>0.96284419610587169</v>
      </c>
      <c r="AH56" s="26"/>
    </row>
    <row r="57" spans="1:34">
      <c r="A57" s="20" t="s">
        <v>663</v>
      </c>
      <c r="B57" s="20" t="s">
        <v>0</v>
      </c>
      <c r="C57" s="24">
        <v>41.085000000000001</v>
      </c>
      <c r="D57" s="24">
        <v>2.1999999999999999E-2</v>
      </c>
      <c r="E57" s="24">
        <v>0</v>
      </c>
      <c r="F57" s="24">
        <v>0</v>
      </c>
      <c r="G57" s="24">
        <v>0</v>
      </c>
      <c r="H57" s="24">
        <v>8.7520000000000007</v>
      </c>
      <c r="I57" s="24">
        <v>0.13500000000000001</v>
      </c>
      <c r="J57" s="24">
        <v>50.156999999999996</v>
      </c>
      <c r="K57" s="24">
        <v>7.0000000000000007E-2</v>
      </c>
      <c r="L57" s="24">
        <v>5.2999999999999999E-2</v>
      </c>
      <c r="M57" s="24">
        <v>0.379</v>
      </c>
      <c r="N57" s="24">
        <v>6.0000000000000001E-3</v>
      </c>
      <c r="O57" s="24">
        <v>0</v>
      </c>
      <c r="P57" s="24">
        <v>100.65900000000001</v>
      </c>
      <c r="Q57" s="25">
        <v>0.99896846587423227</v>
      </c>
      <c r="R57" s="25">
        <v>4.0226469478620795E-4</v>
      </c>
      <c r="S57" s="25">
        <v>0</v>
      </c>
      <c r="T57" s="25">
        <v>0</v>
      </c>
      <c r="U57" s="25">
        <v>1.258538861962144E-3</v>
      </c>
      <c r="V57" s="25">
        <v>0.17670531046603857</v>
      </c>
      <c r="W57" s="25">
        <v>2.7802765430768265E-3</v>
      </c>
      <c r="X57" s="25">
        <v>1.8180615662685955</v>
      </c>
      <c r="Y57" s="25">
        <v>1.8235772913087994E-3</v>
      </c>
      <c r="Z57" s="25">
        <v>3.0000000000000004</v>
      </c>
      <c r="AA57" s="25">
        <v>4</v>
      </c>
      <c r="AB57" s="25">
        <v>0.13897010233523133</v>
      </c>
      <c r="AC57" s="25">
        <v>90.874486045367505</v>
      </c>
      <c r="AD57" s="25">
        <v>8.8953936667445195</v>
      </c>
      <c r="AE57" s="25">
        <v>9.1150185552741639E-2</v>
      </c>
      <c r="AF57" s="25">
        <f t="shared" si="2"/>
        <v>8.8584441884907966E-2</v>
      </c>
      <c r="AG57" s="25">
        <f t="shared" si="3"/>
        <v>0.91141555811509201</v>
      </c>
      <c r="AH57" s="26"/>
    </row>
    <row r="58" spans="1:34">
      <c r="A58" s="20" t="s">
        <v>662</v>
      </c>
      <c r="B58" s="20" t="s">
        <v>0</v>
      </c>
      <c r="C58" s="24">
        <v>41.307000000000002</v>
      </c>
      <c r="D58" s="24">
        <v>4.9000000000000002E-2</v>
      </c>
      <c r="E58" s="24">
        <v>2.1000000000000001E-2</v>
      </c>
      <c r="F58" s="24">
        <v>0.01</v>
      </c>
      <c r="G58" s="24">
        <v>0</v>
      </c>
      <c r="H58" s="24">
        <v>8.8089999999999993</v>
      </c>
      <c r="I58" s="24">
        <v>4.2999999999999997E-2</v>
      </c>
      <c r="J58" s="24">
        <v>50.115000000000002</v>
      </c>
      <c r="K58" s="24">
        <v>0</v>
      </c>
      <c r="L58" s="24">
        <v>1.2999999999999999E-2</v>
      </c>
      <c r="M58" s="24">
        <v>0.27800000000000002</v>
      </c>
      <c r="N58" s="24">
        <v>7.0000000000000001E-3</v>
      </c>
      <c r="O58" s="24">
        <v>1.7000000000000001E-2</v>
      </c>
      <c r="P58" s="24">
        <v>100.669</v>
      </c>
      <c r="Q58" s="25">
        <v>1.0034953096404289</v>
      </c>
      <c r="R58" s="25">
        <v>8.9517618840366292E-4</v>
      </c>
      <c r="S58" s="25">
        <v>6.0126608769267196E-4</v>
      </c>
      <c r="T58" s="25">
        <v>1.9207334834350244E-4</v>
      </c>
      <c r="U58" s="25">
        <v>0</v>
      </c>
      <c r="V58" s="25">
        <v>0.1789675514280272</v>
      </c>
      <c r="W58" s="25">
        <v>8.8480157509588742E-4</v>
      </c>
      <c r="X58" s="25">
        <v>1.8149638217320083</v>
      </c>
      <c r="Y58" s="25">
        <v>0</v>
      </c>
      <c r="Z58" s="25">
        <v>3</v>
      </c>
      <c r="AA58" s="25">
        <v>4.0047871555468504</v>
      </c>
      <c r="AB58" s="25">
        <v>4.4355043151450779E-2</v>
      </c>
      <c r="AC58" s="25">
        <v>90.98401370106177</v>
      </c>
      <c r="AD58" s="25">
        <v>8.971631255786777</v>
      </c>
      <c r="AE58" s="25">
        <v>0</v>
      </c>
      <c r="AF58" s="25">
        <f t="shared" si="2"/>
        <v>8.975612392536593E-2</v>
      </c>
      <c r="AG58" s="25">
        <f t="shared" si="3"/>
        <v>0.91024387607463408</v>
      </c>
      <c r="AH58" s="26"/>
    </row>
    <row r="59" spans="1:34">
      <c r="A59" s="20" t="s">
        <v>661</v>
      </c>
      <c r="B59" s="20" t="s">
        <v>0</v>
      </c>
      <c r="C59" s="24">
        <v>39.704000000000001</v>
      </c>
      <c r="D59" s="24">
        <v>7.3999999999999996E-2</v>
      </c>
      <c r="E59" s="24">
        <v>1.012</v>
      </c>
      <c r="F59" s="24">
        <v>0.01</v>
      </c>
      <c r="G59" s="24">
        <v>0</v>
      </c>
      <c r="H59" s="24">
        <v>8.5229999999999997</v>
      </c>
      <c r="I59" s="24">
        <v>0.14099999999999999</v>
      </c>
      <c r="J59" s="24">
        <v>50.887</v>
      </c>
      <c r="K59" s="24">
        <v>7.0000000000000001E-3</v>
      </c>
      <c r="L59" s="24">
        <v>1.2E-2</v>
      </c>
      <c r="M59" s="24">
        <v>0.32500000000000001</v>
      </c>
      <c r="N59" s="24">
        <v>2E-3</v>
      </c>
      <c r="O59" s="24">
        <v>0</v>
      </c>
      <c r="P59" s="24">
        <v>100.697</v>
      </c>
      <c r="Q59" s="25">
        <v>0.95999746894552562</v>
      </c>
      <c r="R59" s="25">
        <v>1.3455142286604325E-3</v>
      </c>
      <c r="S59" s="25">
        <v>2.8838459737914102E-2</v>
      </c>
      <c r="T59" s="25">
        <v>1.9116625878634022E-4</v>
      </c>
      <c r="U59" s="25">
        <v>4.828440765492914E-2</v>
      </c>
      <c r="V59" s="25">
        <v>0.12405488586182117</v>
      </c>
      <c r="W59" s="25">
        <v>2.8876242326138632E-3</v>
      </c>
      <c r="X59" s="25">
        <v>1.8342191339558074</v>
      </c>
      <c r="Y59" s="25">
        <v>1.8133912394151266E-4</v>
      </c>
      <c r="Z59" s="25">
        <v>2.9999999999999996</v>
      </c>
      <c r="AA59" s="25">
        <v>4.0000000000000009</v>
      </c>
      <c r="AB59" s="25">
        <v>0.14368953397985459</v>
      </c>
      <c r="AC59" s="25">
        <v>91.271603000945504</v>
      </c>
      <c r="AD59" s="25">
        <v>8.5756839453530844</v>
      </c>
      <c r="AE59" s="25">
        <v>9.0235197215687585E-3</v>
      </c>
      <c r="AF59" s="25">
        <f t="shared" si="2"/>
        <v>6.334909446093466E-2</v>
      </c>
      <c r="AG59" s="25">
        <f t="shared" si="3"/>
        <v>0.93665090553906538</v>
      </c>
      <c r="AH59" s="26"/>
    </row>
    <row r="60" spans="1:34">
      <c r="A60" s="20" t="s">
        <v>660</v>
      </c>
      <c r="B60" s="20" t="s">
        <v>0</v>
      </c>
      <c r="C60" s="24">
        <v>40.421999999999997</v>
      </c>
      <c r="D60" s="24">
        <v>1.7000000000000001E-2</v>
      </c>
      <c r="E60" s="24">
        <v>3.6999999999999998E-2</v>
      </c>
      <c r="F60" s="24">
        <v>0</v>
      </c>
      <c r="G60" s="24">
        <v>0</v>
      </c>
      <c r="H60" s="24">
        <v>8.8109999999999999</v>
      </c>
      <c r="I60" s="24">
        <v>0.13900000000000001</v>
      </c>
      <c r="J60" s="24">
        <v>50.811</v>
      </c>
      <c r="K60" s="24">
        <v>4.3999999999999997E-2</v>
      </c>
      <c r="L60" s="24">
        <v>7.0000000000000001E-3</v>
      </c>
      <c r="M60" s="24">
        <v>0.45900000000000002</v>
      </c>
      <c r="N60" s="24">
        <v>0</v>
      </c>
      <c r="O60" s="24">
        <v>0</v>
      </c>
      <c r="P60" s="24">
        <v>100.747</v>
      </c>
      <c r="Q60" s="25">
        <v>0.97985639659216939</v>
      </c>
      <c r="R60" s="25">
        <v>3.0989481143140439E-4</v>
      </c>
      <c r="S60" s="25">
        <v>1.0570659437698349E-3</v>
      </c>
      <c r="T60" s="25">
        <v>0</v>
      </c>
      <c r="U60" s="25">
        <v>3.8610351249028341E-2</v>
      </c>
      <c r="V60" s="25">
        <v>0.14000789855283319</v>
      </c>
      <c r="W60" s="25">
        <v>2.8539422038750106E-3</v>
      </c>
      <c r="X60" s="25">
        <v>1.836161690836567</v>
      </c>
      <c r="Y60" s="25">
        <v>1.1427598103258654E-3</v>
      </c>
      <c r="Z60" s="25">
        <v>3.0000000000000004</v>
      </c>
      <c r="AA60" s="25">
        <v>3.9999999999999996</v>
      </c>
      <c r="AB60" s="25">
        <v>0.1413698842941333</v>
      </c>
      <c r="AC60" s="25">
        <v>90.954177497511068</v>
      </c>
      <c r="AD60" s="25">
        <v>8.8478460681594271</v>
      </c>
      <c r="AE60" s="25">
        <v>5.6606550035386949E-2</v>
      </c>
      <c r="AF60" s="25">
        <f t="shared" si="2"/>
        <v>7.0848119161722872E-2</v>
      </c>
      <c r="AG60" s="25">
        <f t="shared" si="3"/>
        <v>0.92915188083827704</v>
      </c>
      <c r="AH60" s="26"/>
    </row>
    <row r="61" spans="1:34">
      <c r="A61" s="20" t="s">
        <v>659</v>
      </c>
      <c r="B61" s="20" t="s">
        <v>0</v>
      </c>
      <c r="C61" s="24">
        <v>40.247999999999998</v>
      </c>
      <c r="D61" s="24">
        <v>2.4E-2</v>
      </c>
      <c r="E61" s="24">
        <v>0</v>
      </c>
      <c r="F61" s="24">
        <v>0.01</v>
      </c>
      <c r="G61" s="24">
        <v>0</v>
      </c>
      <c r="H61" s="24">
        <v>8.7680000000000007</v>
      </c>
      <c r="I61" s="24">
        <v>0.112</v>
      </c>
      <c r="J61" s="24">
        <v>51.201999999999998</v>
      </c>
      <c r="K61" s="24">
        <v>2.3E-2</v>
      </c>
      <c r="L61" s="24">
        <v>0</v>
      </c>
      <c r="M61" s="24">
        <v>0.36299999999999999</v>
      </c>
      <c r="N61" s="24">
        <v>8.0000000000000002E-3</v>
      </c>
      <c r="O61" s="24">
        <v>0</v>
      </c>
      <c r="P61" s="24">
        <v>100.758</v>
      </c>
      <c r="Q61" s="25">
        <v>0.97330180286706069</v>
      </c>
      <c r="R61" s="25">
        <v>4.3645072013417599E-4</v>
      </c>
      <c r="S61" s="25">
        <v>0</v>
      </c>
      <c r="T61" s="25">
        <v>1.9119592797132366E-4</v>
      </c>
      <c r="U61" s="25">
        <v>5.2332296897638741E-2</v>
      </c>
      <c r="V61" s="25">
        <v>0.12498853440567276</v>
      </c>
      <c r="W61" s="25">
        <v>2.2940716893579921E-3</v>
      </c>
      <c r="X61" s="25">
        <v>1.8458597264689134</v>
      </c>
      <c r="Y61" s="25">
        <v>5.9592102325059005E-4</v>
      </c>
      <c r="Z61" s="25">
        <v>2.9999999999999996</v>
      </c>
      <c r="AA61" s="25">
        <v>4</v>
      </c>
      <c r="AB61" s="25">
        <v>0.11322763113105941</v>
      </c>
      <c r="AC61" s="25">
        <v>91.105402328028703</v>
      </c>
      <c r="AD61" s="25">
        <v>8.7519573916554432</v>
      </c>
      <c r="AE61" s="25">
        <v>2.9412649184797031E-2</v>
      </c>
      <c r="AF61" s="25">
        <f t="shared" si="2"/>
        <v>6.3418649160847967E-2</v>
      </c>
      <c r="AG61" s="25">
        <f t="shared" si="3"/>
        <v>0.93658135083915206</v>
      </c>
      <c r="AH61" s="26"/>
    </row>
    <row r="62" spans="1:34">
      <c r="A62" s="20" t="s">
        <v>658</v>
      </c>
      <c r="B62" s="20" t="s">
        <v>0</v>
      </c>
      <c r="C62" s="24">
        <v>40.695999999999998</v>
      </c>
      <c r="D62" s="24">
        <v>8.7999999999999995E-2</v>
      </c>
      <c r="E62" s="24">
        <v>1E-3</v>
      </c>
      <c r="F62" s="24">
        <v>0</v>
      </c>
      <c r="G62" s="24">
        <v>0</v>
      </c>
      <c r="H62" s="24">
        <v>9.2449999999999992</v>
      </c>
      <c r="I62" s="24">
        <v>9.2999999999999999E-2</v>
      </c>
      <c r="J62" s="24">
        <v>50.284999999999997</v>
      </c>
      <c r="K62" s="24">
        <v>7.0000000000000001E-3</v>
      </c>
      <c r="L62" s="24">
        <v>0</v>
      </c>
      <c r="M62" s="24">
        <v>0.35399999999999998</v>
      </c>
      <c r="N62" s="24">
        <v>0</v>
      </c>
      <c r="O62" s="24">
        <v>2E-3</v>
      </c>
      <c r="P62" s="24">
        <v>100.771</v>
      </c>
      <c r="Q62" s="25">
        <v>0.98821377846260039</v>
      </c>
      <c r="R62" s="25">
        <v>1.6069508792148821E-3</v>
      </c>
      <c r="S62" s="25">
        <v>2.8619029540209693E-5</v>
      </c>
      <c r="T62" s="25">
        <v>0</v>
      </c>
      <c r="U62" s="25">
        <v>2.0329922286830282E-2</v>
      </c>
      <c r="V62" s="25">
        <v>0.16741235857307593</v>
      </c>
      <c r="W62" s="25">
        <v>1.9127925342472098E-3</v>
      </c>
      <c r="X62" s="25">
        <v>1.8203134593977168</v>
      </c>
      <c r="Y62" s="25">
        <v>1.8211883677378096E-4</v>
      </c>
      <c r="Z62" s="25">
        <v>3</v>
      </c>
      <c r="AA62" s="25">
        <v>4</v>
      </c>
      <c r="AB62" s="25">
        <v>9.5156675580382308E-2</v>
      </c>
      <c r="AC62" s="25">
        <v>90.556071403050339</v>
      </c>
      <c r="AD62" s="25">
        <v>9.3397119617773683</v>
      </c>
      <c r="AE62" s="25">
        <v>9.0599595918955857E-3</v>
      </c>
      <c r="AF62" s="25">
        <f t="shared" si="2"/>
        <v>8.4223063895191533E-2</v>
      </c>
      <c r="AG62" s="25">
        <f t="shared" si="3"/>
        <v>0.91577693610480848</v>
      </c>
      <c r="AH62" s="26"/>
    </row>
    <row r="63" spans="1:34">
      <c r="A63" s="20" t="s">
        <v>657</v>
      </c>
      <c r="B63" s="20" t="s">
        <v>0</v>
      </c>
      <c r="C63" s="24">
        <v>41.343000000000004</v>
      </c>
      <c r="D63" s="24">
        <v>3.5000000000000003E-2</v>
      </c>
      <c r="E63" s="24">
        <v>5.0000000000000001E-3</v>
      </c>
      <c r="F63" s="24">
        <v>0</v>
      </c>
      <c r="G63" s="24">
        <v>0</v>
      </c>
      <c r="H63" s="24">
        <v>8.4220000000000006</v>
      </c>
      <c r="I63" s="24">
        <v>0.129</v>
      </c>
      <c r="J63" s="24">
        <v>50.526000000000003</v>
      </c>
      <c r="K63" s="24">
        <v>0</v>
      </c>
      <c r="L63" s="24">
        <v>1.6E-2</v>
      </c>
      <c r="M63" s="24">
        <v>0.27600000000000002</v>
      </c>
      <c r="N63" s="24">
        <v>0</v>
      </c>
      <c r="O63" s="24">
        <v>2.1000000000000001E-2</v>
      </c>
      <c r="P63" s="24">
        <v>100.773</v>
      </c>
      <c r="Q63" s="25">
        <v>1.0014454808440454</v>
      </c>
      <c r="R63" s="25">
        <v>6.3754980489078743E-4</v>
      </c>
      <c r="S63" s="25">
        <v>1.4274176110496634E-4</v>
      </c>
      <c r="T63" s="25">
        <v>0</v>
      </c>
      <c r="U63" s="25">
        <v>0</v>
      </c>
      <c r="V63" s="25">
        <v>0.17060688546843969</v>
      </c>
      <c r="W63" s="25">
        <v>2.6466759631047082E-3</v>
      </c>
      <c r="X63" s="25">
        <v>1.8245206661584144</v>
      </c>
      <c r="Y63" s="25">
        <v>0</v>
      </c>
      <c r="Z63" s="25">
        <v>3</v>
      </c>
      <c r="AA63" s="25">
        <v>4.0021544015294879</v>
      </c>
      <c r="AB63" s="25">
        <v>0.13248123469375017</v>
      </c>
      <c r="AC63" s="25">
        <v>91.32767061268224</v>
      </c>
      <c r="AD63" s="25">
        <v>8.5398481526240104</v>
      </c>
      <c r="AE63" s="25">
        <v>0</v>
      </c>
      <c r="AF63" s="25">
        <f t="shared" si="2"/>
        <v>8.5511768573054148E-2</v>
      </c>
      <c r="AG63" s="25">
        <f t="shared" si="3"/>
        <v>0.9144882314269458</v>
      </c>
      <c r="AH63" s="26"/>
    </row>
    <row r="64" spans="1:34">
      <c r="A64" s="20" t="s">
        <v>656</v>
      </c>
      <c r="B64" s="20" t="s">
        <v>0</v>
      </c>
      <c r="C64" s="24">
        <v>40.122</v>
      </c>
      <c r="D64" s="24">
        <v>5.8999999999999997E-2</v>
      </c>
      <c r="E64" s="24">
        <v>0.125</v>
      </c>
      <c r="F64" s="24">
        <v>4.5999999999999999E-2</v>
      </c>
      <c r="G64" s="24">
        <v>0</v>
      </c>
      <c r="H64" s="24">
        <v>8.8190000000000008</v>
      </c>
      <c r="I64" s="24">
        <v>2.5000000000000001E-2</v>
      </c>
      <c r="J64" s="24">
        <v>51.247</v>
      </c>
      <c r="K64" s="24">
        <v>1.4999999999999999E-2</v>
      </c>
      <c r="L64" s="24">
        <v>8.0000000000000002E-3</v>
      </c>
      <c r="M64" s="24">
        <v>0.36099999999999999</v>
      </c>
      <c r="N64" s="24">
        <v>0</v>
      </c>
      <c r="O64" s="24">
        <v>0</v>
      </c>
      <c r="P64" s="24">
        <v>100.827</v>
      </c>
      <c r="Q64" s="25">
        <v>0.96944537043019174</v>
      </c>
      <c r="R64" s="25">
        <v>1.0720462654392532E-3</v>
      </c>
      <c r="S64" s="25">
        <v>3.5596434816567682E-3</v>
      </c>
      <c r="T64" s="25">
        <v>8.7876755547320815E-4</v>
      </c>
      <c r="U64" s="25">
        <v>5.4526755571608021E-2</v>
      </c>
      <c r="V64" s="25">
        <v>0.12367669293869632</v>
      </c>
      <c r="W64" s="25">
        <v>5.1164238572795249E-4</v>
      </c>
      <c r="X64" s="25">
        <v>1.8459407614472416</v>
      </c>
      <c r="Y64" s="25">
        <v>3.8831992396500014E-4</v>
      </c>
      <c r="Z64" s="25">
        <v>3</v>
      </c>
      <c r="AA64" s="25">
        <v>4</v>
      </c>
      <c r="AB64" s="25">
        <v>2.5265739519899844E-2</v>
      </c>
      <c r="AC64" s="25">
        <v>91.155580047447899</v>
      </c>
      <c r="AD64" s="25">
        <v>8.7999783387829904</v>
      </c>
      <c r="AE64" s="25">
        <v>1.9175874249213895E-2</v>
      </c>
      <c r="AF64" s="25">
        <f t="shared" si="2"/>
        <v>6.2792240525333207E-2</v>
      </c>
      <c r="AG64" s="25">
        <f t="shared" si="3"/>
        <v>0.93720775947466683</v>
      </c>
      <c r="AH64" s="26"/>
    </row>
    <row r="65" spans="1:34">
      <c r="A65" s="20" t="s">
        <v>655</v>
      </c>
      <c r="B65" s="20" t="s">
        <v>0</v>
      </c>
      <c r="C65" s="24">
        <v>42.238</v>
      </c>
      <c r="D65" s="24">
        <v>0.03</v>
      </c>
      <c r="E65" s="24">
        <v>0</v>
      </c>
      <c r="F65" s="24">
        <v>3.1E-2</v>
      </c>
      <c r="G65" s="24">
        <v>0</v>
      </c>
      <c r="H65" s="24">
        <v>8.5960000000000001</v>
      </c>
      <c r="I65" s="24">
        <v>0.113</v>
      </c>
      <c r="J65" s="24">
        <v>49.398000000000003</v>
      </c>
      <c r="K65" s="24">
        <v>9.2999999999999999E-2</v>
      </c>
      <c r="L65" s="24">
        <v>6.9000000000000006E-2</v>
      </c>
      <c r="M65" s="24">
        <v>0.34699999999999998</v>
      </c>
      <c r="N65" s="24">
        <v>0</v>
      </c>
      <c r="O65" s="24">
        <v>0</v>
      </c>
      <c r="P65" s="24">
        <v>100.91500000000001</v>
      </c>
      <c r="Q65" s="25">
        <v>1.027606412403125</v>
      </c>
      <c r="R65" s="25">
        <v>5.4886490662504938E-4</v>
      </c>
      <c r="S65" s="25">
        <v>0</v>
      </c>
      <c r="T65" s="25">
        <v>5.962941774952413E-4</v>
      </c>
      <c r="U65" s="25">
        <v>0</v>
      </c>
      <c r="V65" s="25">
        <v>0.17489438258233037</v>
      </c>
      <c r="W65" s="25">
        <v>2.3285611240165013E-3</v>
      </c>
      <c r="X65" s="25">
        <v>1.7916013093169316</v>
      </c>
      <c r="Y65" s="25">
        <v>2.4241754894757405E-3</v>
      </c>
      <c r="Z65" s="25">
        <v>2.9999999999999996</v>
      </c>
      <c r="AA65" s="25">
        <v>4.0284534243984966</v>
      </c>
      <c r="AB65" s="25">
        <v>0.11812621333442626</v>
      </c>
      <c r="AC65" s="25">
        <v>90.886632217565761</v>
      </c>
      <c r="AD65" s="25">
        <v>8.872264908501803</v>
      </c>
      <c r="AE65" s="25">
        <v>0.12297666059801025</v>
      </c>
      <c r="AF65" s="25">
        <f t="shared" si="2"/>
        <v>8.8937078938329917E-2</v>
      </c>
      <c r="AG65" s="25">
        <f t="shared" si="3"/>
        <v>0.91106292106167008</v>
      </c>
      <c r="AH65" s="26"/>
    </row>
    <row r="66" spans="1:34">
      <c r="A66" s="20" t="s">
        <v>654</v>
      </c>
      <c r="B66" s="20" t="s">
        <v>0</v>
      </c>
      <c r="C66" s="24">
        <v>40.875</v>
      </c>
      <c r="D66" s="24">
        <v>0</v>
      </c>
      <c r="E66" s="24">
        <v>0</v>
      </c>
      <c r="F66" s="24">
        <v>5.8000000000000003E-2</v>
      </c>
      <c r="G66" s="24">
        <v>0</v>
      </c>
      <c r="H66" s="24">
        <v>8.3510000000000009</v>
      </c>
      <c r="I66" s="24">
        <v>0.11799999999999999</v>
      </c>
      <c r="J66" s="24">
        <v>51.189</v>
      </c>
      <c r="K66" s="24">
        <v>2.3E-2</v>
      </c>
      <c r="L66" s="24">
        <v>0.01</v>
      </c>
      <c r="M66" s="24">
        <v>0.33400000000000002</v>
      </c>
      <c r="N66" s="24">
        <v>8.0000000000000002E-3</v>
      </c>
      <c r="O66" s="24">
        <v>3.0000000000000001E-3</v>
      </c>
      <c r="P66" s="24">
        <v>100.96899999999999</v>
      </c>
      <c r="Q66" s="25">
        <v>0.98620760438403055</v>
      </c>
      <c r="R66" s="25">
        <v>0</v>
      </c>
      <c r="S66" s="25">
        <v>0</v>
      </c>
      <c r="T66" s="25">
        <v>1.106404643726825E-3</v>
      </c>
      <c r="U66" s="25">
        <v>2.6478386588211222E-2</v>
      </c>
      <c r="V66" s="25">
        <v>0.14202361300675459</v>
      </c>
      <c r="W66" s="25">
        <v>2.4114503680848971E-3</v>
      </c>
      <c r="X66" s="25">
        <v>1.8411779804933839</v>
      </c>
      <c r="Y66" s="25">
        <v>5.9456051580780288E-4</v>
      </c>
      <c r="Z66" s="25">
        <v>3</v>
      </c>
      <c r="AA66" s="25">
        <v>3.9999999999999996</v>
      </c>
      <c r="AB66" s="25">
        <v>0.11981254795339576</v>
      </c>
      <c r="AC66" s="25">
        <v>91.478650358369578</v>
      </c>
      <c r="AD66" s="25">
        <v>8.3719964440935808</v>
      </c>
      <c r="AE66" s="25">
        <v>2.9540649583425383E-2</v>
      </c>
      <c r="AF66" s="25">
        <f t="shared" si="2"/>
        <v>7.1613301175347546E-2</v>
      </c>
      <c r="AG66" s="25">
        <f t="shared" si="3"/>
        <v>0.92838669882465241</v>
      </c>
      <c r="AH66" s="26"/>
    </row>
    <row r="67" spans="1:34">
      <c r="A67" s="20" t="s">
        <v>653</v>
      </c>
      <c r="B67" s="20" t="s">
        <v>652</v>
      </c>
      <c r="C67" s="24">
        <v>40.78</v>
      </c>
      <c r="D67" s="24">
        <v>0</v>
      </c>
      <c r="E67" s="24">
        <v>5.7000000000000002E-2</v>
      </c>
      <c r="F67" s="24">
        <v>2.1999999999999999E-2</v>
      </c>
      <c r="G67" s="24">
        <v>0</v>
      </c>
      <c r="H67" s="24">
        <v>9.2509999999999994</v>
      </c>
      <c r="I67" s="24">
        <v>0.13200000000000001</v>
      </c>
      <c r="J67" s="24">
        <v>50.197000000000003</v>
      </c>
      <c r="K67" s="24">
        <v>2.1999999999999999E-2</v>
      </c>
      <c r="L67" s="24">
        <v>7.9000000000000001E-2</v>
      </c>
      <c r="M67" s="24">
        <v>0.39500000000000002</v>
      </c>
      <c r="N67" s="24">
        <v>0</v>
      </c>
      <c r="O67" s="24">
        <v>2.1000000000000001E-2</v>
      </c>
      <c r="P67" s="24">
        <v>100.956</v>
      </c>
      <c r="Q67" s="25">
        <v>0.99005998209026536</v>
      </c>
      <c r="R67" s="25">
        <v>0</v>
      </c>
      <c r="S67" s="25">
        <v>1.6309658352327355E-3</v>
      </c>
      <c r="T67" s="25">
        <v>4.2229154021001082E-4</v>
      </c>
      <c r="U67" s="25">
        <v>1.7826778444026914E-2</v>
      </c>
      <c r="V67" s="25">
        <v>0.17000062740271701</v>
      </c>
      <c r="W67" s="25">
        <v>2.7144006823549048E-3</v>
      </c>
      <c r="X67" s="25">
        <v>1.8167726923934886</v>
      </c>
      <c r="Y67" s="25">
        <v>5.7226161170436567E-4</v>
      </c>
      <c r="Z67" s="25">
        <v>2.9999999999999996</v>
      </c>
      <c r="AA67" s="25">
        <v>4</v>
      </c>
      <c r="AB67" s="25">
        <v>0.13518694060379241</v>
      </c>
      <c r="AC67" s="25">
        <v>90.481830355316021</v>
      </c>
      <c r="AD67" s="25">
        <v>9.3544820125594974</v>
      </c>
      <c r="AE67" s="25">
        <v>2.8500691520675633E-2</v>
      </c>
      <c r="AF67" s="25">
        <f t="shared" si="2"/>
        <v>8.5566192030480312E-2</v>
      </c>
      <c r="AG67" s="25">
        <f t="shared" si="3"/>
        <v>0.91443380796951967</v>
      </c>
      <c r="AH67" s="26"/>
    </row>
    <row r="68" spans="1:34">
      <c r="A68" s="171" t="s">
        <v>1054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</row>
    <row r="69" spans="1:34">
      <c r="A69" s="17" t="s">
        <v>16</v>
      </c>
      <c r="B69" s="17" t="s">
        <v>14</v>
      </c>
      <c r="C69" s="18" t="s">
        <v>4</v>
      </c>
      <c r="D69" s="18" t="s">
        <v>6</v>
      </c>
      <c r="E69" s="18" t="s">
        <v>3</v>
      </c>
      <c r="F69" s="18" t="s">
        <v>7</v>
      </c>
      <c r="G69" s="18" t="s">
        <v>96</v>
      </c>
      <c r="H69" s="18" t="s">
        <v>11</v>
      </c>
      <c r="I69" s="18" t="s">
        <v>12</v>
      </c>
      <c r="J69" s="18" t="s">
        <v>2</v>
      </c>
      <c r="K69" s="18" t="s">
        <v>5</v>
      </c>
      <c r="L69" s="18" t="s">
        <v>13</v>
      </c>
      <c r="M69" s="18" t="s">
        <v>1</v>
      </c>
      <c r="N69" s="18" t="s">
        <v>8</v>
      </c>
      <c r="O69" s="18" t="s">
        <v>9</v>
      </c>
      <c r="P69" s="18" t="s">
        <v>10</v>
      </c>
      <c r="Q69" s="18" t="s">
        <v>80</v>
      </c>
      <c r="R69" s="18" t="s">
        <v>81</v>
      </c>
      <c r="S69" s="18" t="s">
        <v>82</v>
      </c>
      <c r="T69" s="18" t="s">
        <v>83</v>
      </c>
      <c r="U69" s="18" t="s">
        <v>103</v>
      </c>
      <c r="V69" s="18" t="s">
        <v>104</v>
      </c>
      <c r="W69" s="18" t="s">
        <v>87</v>
      </c>
      <c r="X69" s="18" t="s">
        <v>88</v>
      </c>
      <c r="Y69" s="18" t="s">
        <v>89</v>
      </c>
      <c r="Z69" s="18" t="s">
        <v>105</v>
      </c>
      <c r="AA69" s="18" t="s">
        <v>106</v>
      </c>
      <c r="AB69" s="18" t="s">
        <v>107</v>
      </c>
      <c r="AC69" s="18" t="s">
        <v>108</v>
      </c>
      <c r="AD69" s="18" t="s">
        <v>109</v>
      </c>
      <c r="AE69" s="18" t="s">
        <v>110</v>
      </c>
      <c r="AF69" s="18" t="s">
        <v>116</v>
      </c>
      <c r="AG69" s="19" t="s">
        <v>649</v>
      </c>
    </row>
    <row r="70" spans="1:34">
      <c r="A70" s="123" t="s">
        <v>646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5"/>
    </row>
    <row r="71" spans="1:34">
      <c r="A71" s="9" t="s">
        <v>289</v>
      </c>
      <c r="B71" s="9" t="s">
        <v>0</v>
      </c>
      <c r="C71" s="10">
        <v>41.831000000000003</v>
      </c>
      <c r="D71" s="10">
        <v>1E-3</v>
      </c>
      <c r="E71" s="10">
        <v>1.0999999999999999E-2</v>
      </c>
      <c r="F71" s="10">
        <v>3.0000000000000001E-3</v>
      </c>
      <c r="G71" s="10">
        <v>0</v>
      </c>
      <c r="H71" s="10">
        <v>9.6440000000000001</v>
      </c>
      <c r="I71" s="10">
        <v>0.16500000000000001</v>
      </c>
      <c r="J71" s="10">
        <v>47.12</v>
      </c>
      <c r="K71" s="10">
        <v>6.5000000000000002E-2</v>
      </c>
      <c r="L71" s="10">
        <v>99.253</v>
      </c>
      <c r="M71" s="10">
        <v>1.4999999999999999E-2</v>
      </c>
      <c r="N71" s="10">
        <v>0.38500000000000001</v>
      </c>
      <c r="O71" s="10">
        <v>8.0000000000000002E-3</v>
      </c>
      <c r="P71" s="10">
        <v>5.0000000000000001E-3</v>
      </c>
      <c r="Q71" s="8">
        <v>1.0425916837267994</v>
      </c>
      <c r="R71" s="8">
        <v>1.8742898736369764E-5</v>
      </c>
      <c r="S71" s="8">
        <v>3.2312042950288707E-4</v>
      </c>
      <c r="T71" s="8">
        <v>5.9117039817993287E-5</v>
      </c>
      <c r="U71" s="8">
        <v>0</v>
      </c>
      <c r="V71" s="8">
        <v>0.20101534208706556</v>
      </c>
      <c r="W71" s="8">
        <v>3.4832583996168591E-3</v>
      </c>
      <c r="X71" s="8">
        <v>1.7507729860587808</v>
      </c>
      <c r="Y71" s="8">
        <v>1.7357493596799349E-3</v>
      </c>
      <c r="Z71" s="8">
        <v>3</v>
      </c>
      <c r="AA71" s="8">
        <v>4.0428015453601969</v>
      </c>
      <c r="AB71" s="8">
        <v>0.17798903129843424</v>
      </c>
      <c r="AC71" s="8">
        <v>89.46174875982382</v>
      </c>
      <c r="AD71" s="8">
        <v>10.271568143820634</v>
      </c>
      <c r="AE71" s="8">
        <v>8.8694065057100382E-2</v>
      </c>
      <c r="AF71" s="8">
        <f t="shared" ref="AF71:AF134" si="4">V71/(V71+X71)</f>
        <v>0.10299033926390239</v>
      </c>
      <c r="AG71" s="8">
        <f t="shared" ref="AG71:AG134" si="5">X71/(V71+X71)</f>
        <v>0.89700966073609767</v>
      </c>
    </row>
    <row r="72" spans="1:34">
      <c r="A72" s="9" t="s">
        <v>288</v>
      </c>
      <c r="B72" s="9" t="s">
        <v>0</v>
      </c>
      <c r="C72" s="10">
        <v>40.359000000000002</v>
      </c>
      <c r="D72" s="10">
        <v>3.7999999999999999E-2</v>
      </c>
      <c r="E72" s="10">
        <v>3.1E-2</v>
      </c>
      <c r="F72" s="10">
        <v>0</v>
      </c>
      <c r="G72" s="10">
        <v>0</v>
      </c>
      <c r="H72" s="10">
        <v>9.4369999999999994</v>
      </c>
      <c r="I72" s="10">
        <v>0.14699999999999999</v>
      </c>
      <c r="J72" s="10">
        <v>48.728999999999999</v>
      </c>
      <c r="K72" s="10">
        <v>4.5999999999999999E-2</v>
      </c>
      <c r="L72" s="10">
        <v>99.281999999999996</v>
      </c>
      <c r="M72" s="10">
        <v>7.4999999999999997E-2</v>
      </c>
      <c r="N72" s="10">
        <v>0.39</v>
      </c>
      <c r="O72" s="10">
        <v>2.7E-2</v>
      </c>
      <c r="P72" s="10">
        <v>3.0000000000000001E-3</v>
      </c>
      <c r="Q72" s="8">
        <v>0.99953490028138592</v>
      </c>
      <c r="R72" s="8">
        <v>7.0772072161172166E-4</v>
      </c>
      <c r="S72" s="8">
        <v>9.0484664898449673E-4</v>
      </c>
      <c r="T72" s="8">
        <v>0</v>
      </c>
      <c r="U72" s="8">
        <v>0</v>
      </c>
      <c r="V72" s="8">
        <v>0.19545532861568884</v>
      </c>
      <c r="W72" s="8">
        <v>3.083618480820251E-3</v>
      </c>
      <c r="X72" s="8">
        <v>1.7990929861526241</v>
      </c>
      <c r="Y72" s="8">
        <v>1.2205990988847432E-3</v>
      </c>
      <c r="Z72" s="8">
        <v>3</v>
      </c>
      <c r="AA72" s="8">
        <v>4.0006950443274905</v>
      </c>
      <c r="AB72" s="8">
        <v>0.15426943363340451</v>
      </c>
      <c r="AC72" s="8">
        <v>90.006288960159566</v>
      </c>
      <c r="AD72" s="8">
        <v>9.7783766162124426</v>
      </c>
      <c r="AE72" s="8">
        <v>6.1064989994580855E-2</v>
      </c>
      <c r="AF72" s="8">
        <f t="shared" si="4"/>
        <v>9.7994782662556346E-2</v>
      </c>
      <c r="AG72" s="8">
        <f t="shared" si="5"/>
        <v>0.90200521733744365</v>
      </c>
    </row>
    <row r="73" spans="1:34">
      <c r="A73" s="9" t="s">
        <v>287</v>
      </c>
      <c r="B73" s="9" t="s">
        <v>0</v>
      </c>
      <c r="C73" s="10">
        <v>39.722000000000001</v>
      </c>
      <c r="D73" s="10">
        <v>0</v>
      </c>
      <c r="E73" s="10">
        <v>0</v>
      </c>
      <c r="F73" s="10">
        <v>0</v>
      </c>
      <c r="G73" s="10">
        <v>0</v>
      </c>
      <c r="H73" s="10">
        <v>9.3640000000000008</v>
      </c>
      <c r="I73" s="10">
        <v>0.13400000000000001</v>
      </c>
      <c r="J73" s="10">
        <v>50.517000000000003</v>
      </c>
      <c r="K73" s="10">
        <v>6.0000000000000001E-3</v>
      </c>
      <c r="L73" s="10">
        <v>100.063</v>
      </c>
      <c r="M73" s="10">
        <v>1E-3</v>
      </c>
      <c r="N73" s="10">
        <v>0.31900000000000001</v>
      </c>
      <c r="O73" s="10">
        <v>0</v>
      </c>
      <c r="P73" s="10">
        <v>0</v>
      </c>
      <c r="Q73" s="8">
        <v>0.96897268904587186</v>
      </c>
      <c r="R73" s="8">
        <v>0</v>
      </c>
      <c r="S73" s="8">
        <v>0</v>
      </c>
      <c r="T73" s="8">
        <v>0</v>
      </c>
      <c r="U73" s="8">
        <v>6.205462190825628E-2</v>
      </c>
      <c r="V73" s="8">
        <v>0.12897372980383301</v>
      </c>
      <c r="W73" s="8">
        <v>2.7686685466366623E-3</v>
      </c>
      <c r="X73" s="8">
        <v>1.8370734750726063</v>
      </c>
      <c r="Y73" s="8">
        <v>1.5681562279594902E-4</v>
      </c>
      <c r="Z73" s="8">
        <v>3</v>
      </c>
      <c r="AA73" s="8">
        <v>4</v>
      </c>
      <c r="AB73" s="8">
        <v>0.13631862711565448</v>
      </c>
      <c r="AC73" s="8">
        <v>90.450456533230621</v>
      </c>
      <c r="AD73" s="8">
        <v>9.4055038394510184</v>
      </c>
      <c r="AE73" s="8">
        <v>7.7210002027142009E-3</v>
      </c>
      <c r="AF73" s="8">
        <f t="shared" si="4"/>
        <v>6.5600525503119164E-2</v>
      </c>
      <c r="AG73" s="8">
        <f t="shared" si="5"/>
        <v>0.93439947449688088</v>
      </c>
    </row>
    <row r="74" spans="1:34">
      <c r="A74" s="9" t="s">
        <v>286</v>
      </c>
      <c r="B74" s="9" t="s">
        <v>0</v>
      </c>
      <c r="C74" s="10">
        <v>41.451000000000001</v>
      </c>
      <c r="D74" s="10">
        <v>3.7999999999999999E-2</v>
      </c>
      <c r="E74" s="10">
        <v>2.3E-2</v>
      </c>
      <c r="F74" s="10">
        <v>0</v>
      </c>
      <c r="G74" s="10">
        <v>0</v>
      </c>
      <c r="H74" s="10">
        <v>9.1760000000000002</v>
      </c>
      <c r="I74" s="10">
        <v>0.126</v>
      </c>
      <c r="J74" s="10">
        <v>49.174999999999997</v>
      </c>
      <c r="K74" s="10">
        <v>1.2999999999999999E-2</v>
      </c>
      <c r="L74" s="10">
        <v>100.476</v>
      </c>
      <c r="M74" s="10">
        <v>7.0000000000000007E-2</v>
      </c>
      <c r="N74" s="10">
        <v>0.39700000000000002</v>
      </c>
      <c r="O74" s="10">
        <v>0</v>
      </c>
      <c r="P74" s="10">
        <v>7.0000000000000001E-3</v>
      </c>
      <c r="Q74" s="8">
        <v>1.0142209703452105</v>
      </c>
      <c r="R74" s="8">
        <v>6.9920080462044913E-4</v>
      </c>
      <c r="S74" s="8">
        <v>6.6325591580027239E-4</v>
      </c>
      <c r="T74" s="8">
        <v>0</v>
      </c>
      <c r="U74" s="8">
        <v>0</v>
      </c>
      <c r="V74" s="8">
        <v>0.18776168434090668</v>
      </c>
      <c r="W74" s="8">
        <v>2.6112824981767658E-3</v>
      </c>
      <c r="X74" s="8">
        <v>1.7937028068899914</v>
      </c>
      <c r="Y74" s="8">
        <v>3.4079920529346661E-4</v>
      </c>
      <c r="Z74" s="8">
        <v>2.9999999999999996</v>
      </c>
      <c r="AA74" s="8">
        <v>4.0152517991077303</v>
      </c>
      <c r="AB74" s="8">
        <v>0.13158943206745383</v>
      </c>
      <c r="AC74" s="8">
        <v>90.389428880733078</v>
      </c>
      <c r="AD74" s="8">
        <v>9.4618079138122884</v>
      </c>
      <c r="AE74" s="8">
        <v>1.7173773387183764E-2</v>
      </c>
      <c r="AF74" s="8">
        <f t="shared" si="4"/>
        <v>9.4759045732012062E-2</v>
      </c>
      <c r="AG74" s="8">
        <f t="shared" si="5"/>
        <v>0.9052409542679879</v>
      </c>
    </row>
    <row r="75" spans="1:34">
      <c r="A75" s="9" t="s">
        <v>285</v>
      </c>
      <c r="B75" s="9" t="s">
        <v>0</v>
      </c>
      <c r="C75" s="10">
        <v>41.673999999999999</v>
      </c>
      <c r="D75" s="10">
        <v>0.03</v>
      </c>
      <c r="E75" s="10">
        <v>2.1000000000000001E-2</v>
      </c>
      <c r="F75" s="10">
        <v>0.01</v>
      </c>
      <c r="G75" s="10">
        <v>0</v>
      </c>
      <c r="H75" s="10">
        <v>9.1180000000000003</v>
      </c>
      <c r="I75" s="10">
        <v>0.127</v>
      </c>
      <c r="J75" s="10">
        <v>48.667999999999999</v>
      </c>
      <c r="K75" s="10">
        <v>1.7999999999999999E-2</v>
      </c>
      <c r="L75" s="10">
        <v>100.129</v>
      </c>
      <c r="M75" s="10">
        <v>6.5000000000000002E-2</v>
      </c>
      <c r="N75" s="10">
        <v>0.39300000000000002</v>
      </c>
      <c r="O75" s="10">
        <v>5.0000000000000001E-3</v>
      </c>
      <c r="P75" s="10">
        <v>0</v>
      </c>
      <c r="Q75" s="8">
        <v>1.0244867301093632</v>
      </c>
      <c r="R75" s="8">
        <v>5.5460419979184235E-4</v>
      </c>
      <c r="S75" s="8">
        <v>6.0843777219803292E-4</v>
      </c>
      <c r="T75" s="8">
        <v>1.943643297981425E-4</v>
      </c>
      <c r="U75" s="8">
        <v>0</v>
      </c>
      <c r="V75" s="8">
        <v>0.18745487184209594</v>
      </c>
      <c r="W75" s="8">
        <v>2.644421078710579E-3</v>
      </c>
      <c r="X75" s="8">
        <v>1.7835824691972169</v>
      </c>
      <c r="Y75" s="8">
        <v>4.7410147082524191E-4</v>
      </c>
      <c r="Z75" s="8">
        <v>3</v>
      </c>
      <c r="AA75" s="8">
        <v>4.0254427353601532</v>
      </c>
      <c r="AB75" s="8">
        <v>0.13395199069556973</v>
      </c>
      <c r="AC75" s="8">
        <v>90.346588235176867</v>
      </c>
      <c r="AD75" s="8">
        <v>9.4954443719210104</v>
      </c>
      <c r="AE75" s="8">
        <v>2.4015402206559591E-2</v>
      </c>
      <c r="AF75" s="8">
        <f t="shared" si="4"/>
        <v>9.5104678099732221E-2</v>
      </c>
      <c r="AG75" s="8">
        <f t="shared" si="5"/>
        <v>0.90489532190026778</v>
      </c>
    </row>
    <row r="76" spans="1:34">
      <c r="A76" s="9" t="s">
        <v>284</v>
      </c>
      <c r="B76" s="9" t="s">
        <v>0</v>
      </c>
      <c r="C76" s="10">
        <v>40.353999999999999</v>
      </c>
      <c r="D76" s="10">
        <v>1.6E-2</v>
      </c>
      <c r="E76" s="10">
        <v>1E-3</v>
      </c>
      <c r="F76" s="10">
        <v>0.02</v>
      </c>
      <c r="G76" s="10">
        <v>0</v>
      </c>
      <c r="H76" s="10">
        <v>9.1180000000000003</v>
      </c>
      <c r="I76" s="10">
        <v>0.14599999999999999</v>
      </c>
      <c r="J76" s="10">
        <v>49.155999999999999</v>
      </c>
      <c r="K76" s="10">
        <v>1.9E-2</v>
      </c>
      <c r="L76" s="10">
        <v>99.284999999999997</v>
      </c>
      <c r="M76" s="10">
        <v>0.02</v>
      </c>
      <c r="N76" s="10">
        <v>0.434</v>
      </c>
      <c r="O76" s="10">
        <v>1E-3</v>
      </c>
      <c r="P76" s="10">
        <v>0</v>
      </c>
      <c r="Q76" s="8">
        <v>0.99695093302583537</v>
      </c>
      <c r="R76" s="8">
        <v>2.9725414983405065E-4</v>
      </c>
      <c r="S76" s="8">
        <v>2.9116751313293694E-5</v>
      </c>
      <c r="T76" s="8">
        <v>3.9065429657242449E-4</v>
      </c>
      <c r="U76" s="8">
        <v>5.0838546007749841E-3</v>
      </c>
      <c r="V76" s="8">
        <v>0.1832996084929964</v>
      </c>
      <c r="W76" s="8">
        <v>3.0551025274987908E-3</v>
      </c>
      <c r="X76" s="8">
        <v>1.8103905566924705</v>
      </c>
      <c r="Y76" s="8">
        <v>5.0291946270428179E-4</v>
      </c>
      <c r="Z76" s="8">
        <v>3</v>
      </c>
      <c r="AA76" s="8">
        <v>3.9999999999999991</v>
      </c>
      <c r="AB76" s="8">
        <v>0.15257721815150804</v>
      </c>
      <c r="AC76" s="8">
        <v>90.414103101816934</v>
      </c>
      <c r="AD76" s="8">
        <v>9.4082029934775377</v>
      </c>
      <c r="AE76" s="8">
        <v>2.5116686554049136E-2</v>
      </c>
      <c r="AF76" s="8">
        <f t="shared" si="4"/>
        <v>9.1939866933107225E-2</v>
      </c>
      <c r="AG76" s="8">
        <f t="shared" si="5"/>
        <v>0.90806013306689282</v>
      </c>
    </row>
    <row r="77" spans="1:34">
      <c r="A77" s="9" t="s">
        <v>283</v>
      </c>
      <c r="B77" s="9" t="s">
        <v>0</v>
      </c>
      <c r="C77" s="10">
        <v>42.539000000000001</v>
      </c>
      <c r="D77" s="10">
        <v>0</v>
      </c>
      <c r="E77" s="10">
        <v>1.4E-2</v>
      </c>
      <c r="F77" s="10">
        <v>8.0000000000000002E-3</v>
      </c>
      <c r="G77" s="10">
        <v>0</v>
      </c>
      <c r="H77" s="10">
        <v>9.0920000000000005</v>
      </c>
      <c r="I77" s="10">
        <v>0.157</v>
      </c>
      <c r="J77" s="10">
        <v>48.139000000000003</v>
      </c>
      <c r="K77" s="10">
        <v>5.5E-2</v>
      </c>
      <c r="L77" s="10">
        <v>100.426</v>
      </c>
      <c r="M77" s="10">
        <v>0</v>
      </c>
      <c r="N77" s="10">
        <v>0.42199999999999999</v>
      </c>
      <c r="O77" s="10">
        <v>0</v>
      </c>
      <c r="P77" s="10">
        <v>0</v>
      </c>
      <c r="Q77" s="8">
        <v>1.0450037271278882</v>
      </c>
      <c r="R77" s="8">
        <v>0</v>
      </c>
      <c r="S77" s="8">
        <v>4.0533520106988936E-4</v>
      </c>
      <c r="T77" s="8">
        <v>1.5538030339227988E-4</v>
      </c>
      <c r="U77" s="8">
        <v>0</v>
      </c>
      <c r="V77" s="8">
        <v>0.18678671493077231</v>
      </c>
      <c r="W77" s="8">
        <v>3.2667504130565899E-3</v>
      </c>
      <c r="X77" s="8">
        <v>1.7629344842721597</v>
      </c>
      <c r="Y77" s="8">
        <v>1.4476077516609616E-3</v>
      </c>
      <c r="Z77" s="8">
        <v>2.9999999999999996</v>
      </c>
      <c r="AA77" s="8">
        <v>4.0452840848801195</v>
      </c>
      <c r="AB77" s="8">
        <v>0.16714546564310589</v>
      </c>
      <c r="AC77" s="8">
        <v>90.201719756193185</v>
      </c>
      <c r="AD77" s="8">
        <v>9.557066961181766</v>
      </c>
      <c r="AE77" s="8">
        <v>7.4067816981936527E-2</v>
      </c>
      <c r="AF77" s="8">
        <f t="shared" si="4"/>
        <v>9.580175617269425E-2</v>
      </c>
      <c r="AG77" s="8">
        <f t="shared" si="5"/>
        <v>0.90419824382730574</v>
      </c>
    </row>
    <row r="78" spans="1:34">
      <c r="A78" s="9" t="s">
        <v>282</v>
      </c>
      <c r="B78" s="9" t="s">
        <v>0</v>
      </c>
      <c r="C78" s="10">
        <v>41.156999999999996</v>
      </c>
      <c r="D78" s="10">
        <v>0</v>
      </c>
      <c r="E78" s="10">
        <v>5.8000000000000003E-2</v>
      </c>
      <c r="F78" s="10">
        <v>6.0000000000000001E-3</v>
      </c>
      <c r="G78" s="10">
        <v>0</v>
      </c>
      <c r="H78" s="10">
        <v>9.0820000000000007</v>
      </c>
      <c r="I78" s="10">
        <v>0.151</v>
      </c>
      <c r="J78" s="10">
        <v>49.267000000000003</v>
      </c>
      <c r="K78" s="10">
        <v>4.7E-2</v>
      </c>
      <c r="L78" s="10">
        <v>100.14100000000001</v>
      </c>
      <c r="M78" s="10">
        <v>4.0000000000000001E-3</v>
      </c>
      <c r="N78" s="10">
        <v>0.36899999999999999</v>
      </c>
      <c r="O78" s="10">
        <v>0</v>
      </c>
      <c r="P78" s="10">
        <v>0</v>
      </c>
      <c r="Q78" s="8">
        <v>1.008346862287312</v>
      </c>
      <c r="R78" s="8">
        <v>0</v>
      </c>
      <c r="S78" s="8">
        <v>1.6747498849755066E-3</v>
      </c>
      <c r="T78" s="8">
        <v>1.1622322062050058E-4</v>
      </c>
      <c r="U78" s="8">
        <v>0</v>
      </c>
      <c r="V78" s="8">
        <v>0.18608172868974632</v>
      </c>
      <c r="W78" s="8">
        <v>3.1334944290786139E-3</v>
      </c>
      <c r="X78" s="8">
        <v>1.7994132068850415</v>
      </c>
      <c r="Y78" s="8">
        <v>1.2337346032254245E-3</v>
      </c>
      <c r="Z78" s="8">
        <v>2.9999999999999996</v>
      </c>
      <c r="AA78" s="8">
        <v>4.0092423488401101</v>
      </c>
      <c r="AB78" s="8">
        <v>0.1574729388202292</v>
      </c>
      <c r="AC78" s="8">
        <v>90.42903769369093</v>
      </c>
      <c r="AD78" s="8">
        <v>9.351488359320058</v>
      </c>
      <c r="AE78" s="8">
        <v>6.2001008168775927E-2</v>
      </c>
      <c r="AF78" s="8">
        <f t="shared" si="4"/>
        <v>9.3720575840137751E-2</v>
      </c>
      <c r="AG78" s="8">
        <f t="shared" si="5"/>
        <v>0.90627942415986229</v>
      </c>
    </row>
    <row r="79" spans="1:34">
      <c r="A79" s="9" t="s">
        <v>281</v>
      </c>
      <c r="B79" s="9" t="s">
        <v>0</v>
      </c>
      <c r="C79" s="10">
        <v>40.079000000000001</v>
      </c>
      <c r="D79" s="10">
        <v>1.2999999999999999E-2</v>
      </c>
      <c r="E79" s="10">
        <v>8.9999999999999993E-3</v>
      </c>
      <c r="F79" s="10">
        <v>4.0000000000000001E-3</v>
      </c>
      <c r="G79" s="10">
        <v>0</v>
      </c>
      <c r="H79" s="10">
        <v>9.08</v>
      </c>
      <c r="I79" s="10">
        <v>0.13100000000000001</v>
      </c>
      <c r="J79" s="10">
        <v>50.814999999999998</v>
      </c>
      <c r="K79" s="10">
        <v>4.2000000000000003E-2</v>
      </c>
      <c r="L79" s="10">
        <v>100.65</v>
      </c>
      <c r="M79" s="10">
        <v>0</v>
      </c>
      <c r="N79" s="10">
        <v>0.373</v>
      </c>
      <c r="O79" s="10">
        <v>6.0000000000000001E-3</v>
      </c>
      <c r="P79" s="10">
        <v>9.8000000000000004E-2</v>
      </c>
      <c r="Q79" s="8">
        <v>0.97275103395997253</v>
      </c>
      <c r="R79" s="8">
        <v>2.3727333009179567E-4</v>
      </c>
      <c r="S79" s="8">
        <v>2.5744416691549706E-4</v>
      </c>
      <c r="T79" s="8">
        <v>7.6757395578392495E-5</v>
      </c>
      <c r="U79" s="8">
        <v>5.3689183857376754E-2</v>
      </c>
      <c r="V79" s="8">
        <v>0.13061138113506907</v>
      </c>
      <c r="W79" s="8">
        <v>2.6930341392772156E-3</v>
      </c>
      <c r="X79" s="8">
        <v>1.8385917181960356</v>
      </c>
      <c r="Y79" s="8">
        <v>1.0921738196834261E-3</v>
      </c>
      <c r="Z79" s="8">
        <v>3.0000000000000004</v>
      </c>
      <c r="AA79" s="8">
        <v>3.9999999999999996</v>
      </c>
      <c r="AB79" s="8">
        <v>0.13287926426579608</v>
      </c>
      <c r="AC79" s="8">
        <v>90.719501559919237</v>
      </c>
      <c r="AD79" s="8">
        <v>9.0937293080657113</v>
      </c>
      <c r="AE79" s="8">
        <v>5.3889867749262417E-2</v>
      </c>
      <c r="AF79" s="8">
        <f t="shared" si="4"/>
        <v>6.6327023951686298E-2</v>
      </c>
      <c r="AG79" s="8">
        <f t="shared" si="5"/>
        <v>0.93367297604831367</v>
      </c>
    </row>
    <row r="80" spans="1:34">
      <c r="A80" s="9" t="s">
        <v>280</v>
      </c>
      <c r="B80" s="9" t="s">
        <v>0</v>
      </c>
      <c r="C80" s="10">
        <v>41.302</v>
      </c>
      <c r="D80" s="10">
        <v>8.9999999999999993E-3</v>
      </c>
      <c r="E80" s="10">
        <v>3.5000000000000003E-2</v>
      </c>
      <c r="F80" s="10">
        <v>3.0000000000000001E-3</v>
      </c>
      <c r="G80" s="10">
        <v>0</v>
      </c>
      <c r="H80" s="10">
        <v>9.0690000000000008</v>
      </c>
      <c r="I80" s="10">
        <v>0.13100000000000001</v>
      </c>
      <c r="J80" s="10">
        <v>49.953000000000003</v>
      </c>
      <c r="K80" s="10">
        <v>5.1999999999999998E-2</v>
      </c>
      <c r="L80" s="10">
        <v>100.985</v>
      </c>
      <c r="M80" s="10">
        <v>2.7E-2</v>
      </c>
      <c r="N80" s="10">
        <v>0.39200000000000002</v>
      </c>
      <c r="O80" s="10">
        <v>1.2E-2</v>
      </c>
      <c r="P80" s="10">
        <v>0</v>
      </c>
      <c r="Q80" s="8">
        <v>1.0027074775154208</v>
      </c>
      <c r="R80" s="8">
        <v>1.6431092096959478E-4</v>
      </c>
      <c r="S80" s="8">
        <v>1.0014446212278734E-3</v>
      </c>
      <c r="T80" s="8">
        <v>5.758373637407964E-5</v>
      </c>
      <c r="U80" s="8">
        <v>0</v>
      </c>
      <c r="V80" s="8">
        <v>0.18412746211167519</v>
      </c>
      <c r="W80" s="8">
        <v>2.693768103238247E-3</v>
      </c>
      <c r="X80" s="8">
        <v>1.8078953692508117</v>
      </c>
      <c r="Y80" s="8">
        <v>1.3525837402821393E-3</v>
      </c>
      <c r="Z80" s="8">
        <v>2.9999999999999996</v>
      </c>
      <c r="AA80" s="8">
        <v>4.0034013026151918</v>
      </c>
      <c r="AB80" s="8">
        <v>0.13495364418740355</v>
      </c>
      <c r="AC80" s="8">
        <v>90.572780966792038</v>
      </c>
      <c r="AD80" s="8">
        <v>9.2245030212799026</v>
      </c>
      <c r="AE80" s="8">
        <v>6.7762367740664825E-2</v>
      </c>
      <c r="AF80" s="8">
        <f t="shared" si="4"/>
        <v>9.2432405498955678E-2</v>
      </c>
      <c r="AG80" s="8">
        <f t="shared" si="5"/>
        <v>0.90756759450104441</v>
      </c>
    </row>
    <row r="81" spans="1:33">
      <c r="A81" s="9" t="s">
        <v>279</v>
      </c>
      <c r="B81" s="9" t="s">
        <v>0</v>
      </c>
      <c r="C81" s="10">
        <v>41.674999999999997</v>
      </c>
      <c r="D81" s="10">
        <v>0</v>
      </c>
      <c r="E81" s="10">
        <v>0.01</v>
      </c>
      <c r="F81" s="10">
        <v>0</v>
      </c>
      <c r="G81" s="10">
        <v>0</v>
      </c>
      <c r="H81" s="10">
        <v>9.0690000000000008</v>
      </c>
      <c r="I81" s="10">
        <v>0.13500000000000001</v>
      </c>
      <c r="J81" s="10">
        <v>48.637</v>
      </c>
      <c r="K81" s="10">
        <v>3.4000000000000002E-2</v>
      </c>
      <c r="L81" s="10">
        <v>99.936999999999998</v>
      </c>
      <c r="M81" s="10">
        <v>0</v>
      </c>
      <c r="N81" s="10">
        <v>0.35499999999999998</v>
      </c>
      <c r="O81" s="10">
        <v>1.9E-2</v>
      </c>
      <c r="P81" s="10">
        <v>3.0000000000000001E-3</v>
      </c>
      <c r="Q81" s="8">
        <v>1.0253994993624043</v>
      </c>
      <c r="R81" s="8">
        <v>0</v>
      </c>
      <c r="S81" s="8">
        <v>2.899834518573463E-4</v>
      </c>
      <c r="T81" s="8">
        <v>0</v>
      </c>
      <c r="U81" s="8">
        <v>0</v>
      </c>
      <c r="V81" s="8">
        <v>0.18660913014634276</v>
      </c>
      <c r="W81" s="8">
        <v>2.8134357409322235E-3</v>
      </c>
      <c r="X81" s="8">
        <v>1.7839916499350152</v>
      </c>
      <c r="Y81" s="8">
        <v>8.9630136344769713E-4</v>
      </c>
      <c r="Z81" s="8">
        <v>2.9999999999999996</v>
      </c>
      <c r="AA81" s="8">
        <v>4.0255444910883327</v>
      </c>
      <c r="AB81" s="8">
        <v>0.1425021908378733</v>
      </c>
      <c r="AC81" s="8">
        <v>90.360236366363949</v>
      </c>
      <c r="AD81" s="8">
        <v>9.4518632465344385</v>
      </c>
      <c r="AE81" s="8">
        <v>4.5398196263742814E-2</v>
      </c>
      <c r="AF81" s="8">
        <f t="shared" si="4"/>
        <v>9.4696567682591923E-2</v>
      </c>
      <c r="AG81" s="8">
        <f t="shared" si="5"/>
        <v>0.90530343231740806</v>
      </c>
    </row>
    <row r="82" spans="1:33">
      <c r="A82" s="9" t="s">
        <v>278</v>
      </c>
      <c r="B82" s="9" t="s">
        <v>0</v>
      </c>
      <c r="C82" s="10">
        <v>44.749000000000002</v>
      </c>
      <c r="D82" s="10">
        <v>2.4E-2</v>
      </c>
      <c r="E82" s="10">
        <v>2.1999999999999999E-2</v>
      </c>
      <c r="F82" s="10">
        <v>1.0999999999999999E-2</v>
      </c>
      <c r="G82" s="10">
        <v>0</v>
      </c>
      <c r="H82" s="10">
        <v>9.0649999999999995</v>
      </c>
      <c r="I82" s="10">
        <v>0.13100000000000001</v>
      </c>
      <c r="J82" s="10">
        <v>45.52</v>
      </c>
      <c r="K82" s="10">
        <v>3.2000000000000001E-2</v>
      </c>
      <c r="L82" s="10">
        <v>99.980999999999995</v>
      </c>
      <c r="M82" s="10">
        <v>0</v>
      </c>
      <c r="N82" s="10">
        <v>0.42699999999999999</v>
      </c>
      <c r="O82" s="10">
        <v>0</v>
      </c>
      <c r="P82" s="10">
        <v>0</v>
      </c>
      <c r="Q82" s="8">
        <v>1.1151250795488419</v>
      </c>
      <c r="R82" s="8">
        <v>4.4975110559128558E-4</v>
      </c>
      <c r="S82" s="8">
        <v>6.461281347677389E-4</v>
      </c>
      <c r="T82" s="8">
        <v>2.1672466930411024E-4</v>
      </c>
      <c r="U82" s="8">
        <v>0</v>
      </c>
      <c r="V82" s="8">
        <v>0.18891395973740224</v>
      </c>
      <c r="W82" s="8">
        <v>2.765013675343582E-3</v>
      </c>
      <c r="X82" s="8">
        <v>1.6910289694220544</v>
      </c>
      <c r="Y82" s="8">
        <v>8.5437370669484106E-4</v>
      </c>
      <c r="Z82" s="8">
        <v>3.0000000000000004</v>
      </c>
      <c r="AA82" s="8">
        <v>4.1160062570564699</v>
      </c>
      <c r="AB82" s="8">
        <v>0.14679703724486085</v>
      </c>
      <c r="AC82" s="8">
        <v>89.778233221773036</v>
      </c>
      <c r="AD82" s="8">
        <v>10.029610280390234</v>
      </c>
      <c r="AE82" s="8">
        <v>4.5359460591864048E-2</v>
      </c>
      <c r="AF82" s="8">
        <f t="shared" si="4"/>
        <v>0.10048919933003911</v>
      </c>
      <c r="AG82" s="8">
        <f t="shared" si="5"/>
        <v>0.89951080066996081</v>
      </c>
    </row>
    <row r="83" spans="1:33">
      <c r="A83" s="9" t="s">
        <v>277</v>
      </c>
      <c r="B83" s="9" t="s">
        <v>0</v>
      </c>
      <c r="C83" s="10">
        <v>40.024999999999999</v>
      </c>
      <c r="D83" s="10">
        <v>2E-3</v>
      </c>
      <c r="E83" s="10">
        <v>6.0000000000000001E-3</v>
      </c>
      <c r="F83" s="10">
        <v>0</v>
      </c>
      <c r="G83" s="10">
        <v>0</v>
      </c>
      <c r="H83" s="10">
        <v>9.0640000000000001</v>
      </c>
      <c r="I83" s="10">
        <v>0.115</v>
      </c>
      <c r="J83" s="10">
        <v>49.658999999999999</v>
      </c>
      <c r="K83" s="10">
        <v>3.2000000000000001E-2</v>
      </c>
      <c r="L83" s="10">
        <v>99.335999999999999</v>
      </c>
      <c r="M83" s="10">
        <v>5.0000000000000001E-3</v>
      </c>
      <c r="N83" s="10">
        <v>0.42799999999999999</v>
      </c>
      <c r="O83" s="10">
        <v>0</v>
      </c>
      <c r="P83" s="10">
        <v>0</v>
      </c>
      <c r="Q83" s="8">
        <v>0.98603843031459837</v>
      </c>
      <c r="R83" s="8">
        <v>3.7052135697785999E-5</v>
      </c>
      <c r="S83" s="8">
        <v>1.7420855326788354E-4</v>
      </c>
      <c r="T83" s="8">
        <v>0</v>
      </c>
      <c r="U83" s="8">
        <v>2.7674826546141063E-2</v>
      </c>
      <c r="V83" s="8">
        <v>0.15906561954936654</v>
      </c>
      <c r="W83" s="8">
        <v>2.3996399336906936E-3</v>
      </c>
      <c r="X83" s="8">
        <v>1.8237655859191406</v>
      </c>
      <c r="Y83" s="8">
        <v>8.4463704809688105E-4</v>
      </c>
      <c r="Z83" s="8">
        <v>3</v>
      </c>
      <c r="AA83" s="8">
        <v>4</v>
      </c>
      <c r="AB83" s="8">
        <v>0.11916273447459177</v>
      </c>
      <c r="AC83" s="8">
        <v>90.56562662071174</v>
      </c>
      <c r="AD83" s="8">
        <v>9.2732671603447621</v>
      </c>
      <c r="AE83" s="8">
        <v>4.1943484468926588E-2</v>
      </c>
      <c r="AF83" s="8">
        <f t="shared" si="4"/>
        <v>8.0221462679563899E-2</v>
      </c>
      <c r="AG83" s="8">
        <f t="shared" si="5"/>
        <v>0.91977853732043613</v>
      </c>
    </row>
    <row r="84" spans="1:33">
      <c r="A84" s="9" t="s">
        <v>276</v>
      </c>
      <c r="B84" s="9" t="s">
        <v>0</v>
      </c>
      <c r="C84" s="10">
        <v>41.165999999999997</v>
      </c>
      <c r="D84" s="10">
        <v>2E-3</v>
      </c>
      <c r="E84" s="10">
        <v>1.2E-2</v>
      </c>
      <c r="F84" s="10">
        <v>0</v>
      </c>
      <c r="G84" s="10">
        <v>0</v>
      </c>
      <c r="H84" s="10">
        <v>9.0589999999999993</v>
      </c>
      <c r="I84" s="10">
        <v>0.13100000000000001</v>
      </c>
      <c r="J84" s="10">
        <v>49.648000000000003</v>
      </c>
      <c r="K84" s="10">
        <v>1.9E-2</v>
      </c>
      <c r="L84" s="10">
        <v>100.593</v>
      </c>
      <c r="M84" s="10">
        <v>0.124</v>
      </c>
      <c r="N84" s="10">
        <v>0.38900000000000001</v>
      </c>
      <c r="O84" s="10">
        <v>1.4999999999999999E-2</v>
      </c>
      <c r="P84" s="10">
        <v>2.8000000000000001E-2</v>
      </c>
      <c r="Q84" s="8">
        <v>1.004847038889737</v>
      </c>
      <c r="R84" s="8">
        <v>3.6712337075624428E-5</v>
      </c>
      <c r="S84" s="8">
        <v>3.4522183450869603E-4</v>
      </c>
      <c r="T84" s="8">
        <v>0</v>
      </c>
      <c r="U84" s="8">
        <v>0</v>
      </c>
      <c r="V84" s="8">
        <v>0.18492581484121573</v>
      </c>
      <c r="W84" s="8">
        <v>2.7084344066561862E-3</v>
      </c>
      <c r="X84" s="8">
        <v>1.8066398736416089</v>
      </c>
      <c r="Y84" s="8">
        <v>4.9690404919828059E-4</v>
      </c>
      <c r="Z84" s="8">
        <v>3.0000000000000004</v>
      </c>
      <c r="AA84" s="8">
        <v>4.0050563621440674</v>
      </c>
      <c r="AB84" s="8">
        <v>0.13577670670366349</v>
      </c>
      <c r="AC84" s="8">
        <v>90.568784549383111</v>
      </c>
      <c r="AD84" s="8">
        <v>9.2705284137305899</v>
      </c>
      <c r="AE84" s="8">
        <v>2.4910330182650878E-2</v>
      </c>
      <c r="AF84" s="8">
        <f t="shared" si="4"/>
        <v>9.2854489264721313E-2</v>
      </c>
      <c r="AG84" s="8">
        <f t="shared" si="5"/>
        <v>0.90714551073527872</v>
      </c>
    </row>
    <row r="85" spans="1:33">
      <c r="A85" s="9" t="s">
        <v>275</v>
      </c>
      <c r="B85" s="9" t="s">
        <v>0</v>
      </c>
      <c r="C85" s="10">
        <v>40.064</v>
      </c>
      <c r="D85" s="10">
        <v>0</v>
      </c>
      <c r="E85" s="10">
        <v>0</v>
      </c>
      <c r="F85" s="10">
        <v>2E-3</v>
      </c>
      <c r="G85" s="10">
        <v>0</v>
      </c>
      <c r="H85" s="10">
        <v>9.0299999999999994</v>
      </c>
      <c r="I85" s="10">
        <v>0.14699999999999999</v>
      </c>
      <c r="J85" s="10">
        <v>50.363</v>
      </c>
      <c r="K85" s="10">
        <v>4.4999999999999998E-2</v>
      </c>
      <c r="L85" s="10">
        <v>100.084</v>
      </c>
      <c r="M85" s="10">
        <v>2.1000000000000001E-2</v>
      </c>
      <c r="N85" s="10">
        <v>0.41199999999999998</v>
      </c>
      <c r="O85" s="10">
        <v>0</v>
      </c>
      <c r="P85" s="10">
        <v>0</v>
      </c>
      <c r="Q85" s="8">
        <v>0.97821038535581817</v>
      </c>
      <c r="R85" s="8">
        <v>0</v>
      </c>
      <c r="S85" s="8">
        <v>0</v>
      </c>
      <c r="T85" s="8">
        <v>3.860853946023248E-5</v>
      </c>
      <c r="U85" s="8">
        <v>4.3540620748905745E-2</v>
      </c>
      <c r="V85" s="8">
        <v>0.14084273143521797</v>
      </c>
      <c r="W85" s="8">
        <v>3.0400521665492684E-3</v>
      </c>
      <c r="X85" s="8">
        <v>1.8331504075279055</v>
      </c>
      <c r="Y85" s="8">
        <v>1.1771942261422565E-3</v>
      </c>
      <c r="Z85" s="8">
        <v>2.9999999999999987</v>
      </c>
      <c r="AA85" s="8">
        <v>4</v>
      </c>
      <c r="AB85" s="8">
        <v>0.15036728842324135</v>
      </c>
      <c r="AC85" s="8">
        <v>90.67142303837953</v>
      </c>
      <c r="AD85" s="8">
        <v>9.1199832040332485</v>
      </c>
      <c r="AE85" s="8">
        <v>5.8226469163991677E-2</v>
      </c>
      <c r="AF85" s="8">
        <f t="shared" si="4"/>
        <v>7.1349149424702787E-2</v>
      </c>
      <c r="AG85" s="8">
        <f t="shared" si="5"/>
        <v>0.92865085057529728</v>
      </c>
    </row>
    <row r="86" spans="1:33">
      <c r="A86" s="9" t="s">
        <v>274</v>
      </c>
      <c r="B86" s="9" t="s">
        <v>0</v>
      </c>
      <c r="C86" s="10">
        <v>39.918999999999997</v>
      </c>
      <c r="D86" s="10">
        <v>0</v>
      </c>
      <c r="E86" s="10">
        <v>5.0000000000000001E-3</v>
      </c>
      <c r="F86" s="10">
        <v>0</v>
      </c>
      <c r="G86" s="10">
        <v>0</v>
      </c>
      <c r="H86" s="10">
        <v>9.0039999999999996</v>
      </c>
      <c r="I86" s="10">
        <v>0.127</v>
      </c>
      <c r="J86" s="10">
        <v>50.813000000000002</v>
      </c>
      <c r="K86" s="10">
        <v>0</v>
      </c>
      <c r="L86" s="10">
        <v>100.273</v>
      </c>
      <c r="M86" s="10">
        <v>6.0000000000000001E-3</v>
      </c>
      <c r="N86" s="10">
        <v>0.38200000000000001</v>
      </c>
      <c r="O86" s="10">
        <v>0</v>
      </c>
      <c r="P86" s="10">
        <v>1.7000000000000001E-2</v>
      </c>
      <c r="Q86" s="8">
        <v>0.971166501263934</v>
      </c>
      <c r="R86" s="8">
        <v>0</v>
      </c>
      <c r="S86" s="8">
        <v>1.4336388698685064E-4</v>
      </c>
      <c r="T86" s="8">
        <v>0</v>
      </c>
      <c r="U86" s="8">
        <v>5.7523633585144118E-2</v>
      </c>
      <c r="V86" s="8">
        <v>0.12566795161367378</v>
      </c>
      <c r="W86" s="8">
        <v>2.6169986617993308E-3</v>
      </c>
      <c r="X86" s="8">
        <v>1.8428815509884624</v>
      </c>
      <c r="Y86" s="8">
        <v>0</v>
      </c>
      <c r="Z86" s="8">
        <v>3.0000000000000009</v>
      </c>
      <c r="AA86" s="8">
        <v>4</v>
      </c>
      <c r="AB86" s="8">
        <v>0.12899942760327057</v>
      </c>
      <c r="AC86" s="8">
        <v>90.840957883672061</v>
      </c>
      <c r="AD86" s="8">
        <v>9.0300426887246665</v>
      </c>
      <c r="AE86" s="8">
        <v>0</v>
      </c>
      <c r="AF86" s="8">
        <f t="shared" si="4"/>
        <v>6.3837841744674953E-2</v>
      </c>
      <c r="AG86" s="8">
        <f t="shared" si="5"/>
        <v>0.93616215825532501</v>
      </c>
    </row>
    <row r="87" spans="1:33">
      <c r="A87" s="9" t="s">
        <v>273</v>
      </c>
      <c r="B87" s="9" t="s">
        <v>0</v>
      </c>
      <c r="C87" s="10">
        <v>40.197000000000003</v>
      </c>
      <c r="D87" s="10">
        <v>0</v>
      </c>
      <c r="E87" s="10">
        <v>3.0000000000000001E-3</v>
      </c>
      <c r="F87" s="10">
        <v>0</v>
      </c>
      <c r="G87" s="10">
        <v>0</v>
      </c>
      <c r="H87" s="10">
        <v>8.9580000000000002</v>
      </c>
      <c r="I87" s="10">
        <v>0.14799999999999999</v>
      </c>
      <c r="J87" s="10">
        <v>51.234999999999999</v>
      </c>
      <c r="K87" s="10">
        <v>8.9999999999999993E-3</v>
      </c>
      <c r="L87" s="10">
        <v>100.946</v>
      </c>
      <c r="M87" s="10">
        <v>0</v>
      </c>
      <c r="N87" s="10">
        <v>0.38200000000000001</v>
      </c>
      <c r="O87" s="10">
        <v>1.4E-2</v>
      </c>
      <c r="P87" s="10">
        <v>0</v>
      </c>
      <c r="Q87" s="8">
        <v>0.97089327283043636</v>
      </c>
      <c r="R87" s="8">
        <v>0</v>
      </c>
      <c r="S87" s="8">
        <v>8.5399401585061483E-5</v>
      </c>
      <c r="T87" s="8">
        <v>0</v>
      </c>
      <c r="U87" s="8">
        <v>5.8128054937542473E-2</v>
      </c>
      <c r="V87" s="8">
        <v>0.12281624316497086</v>
      </c>
      <c r="W87" s="8">
        <v>3.0277868936398867E-3</v>
      </c>
      <c r="X87" s="8">
        <v>1.8448163382035656</v>
      </c>
      <c r="Y87" s="8">
        <v>2.3290456825983055E-4</v>
      </c>
      <c r="Z87" s="8">
        <v>3</v>
      </c>
      <c r="AA87" s="8">
        <v>4.0000000000000009</v>
      </c>
      <c r="AB87" s="8">
        <v>0.1492240052976968</v>
      </c>
      <c r="AC87" s="8">
        <v>90.921485790046006</v>
      </c>
      <c r="AD87" s="8">
        <v>8.9178115392981496</v>
      </c>
      <c r="AE87" s="8">
        <v>1.1478665358142726E-2</v>
      </c>
      <c r="AF87" s="8">
        <f t="shared" si="4"/>
        <v>6.2418280896502115E-2</v>
      </c>
      <c r="AG87" s="8">
        <f t="shared" si="5"/>
        <v>0.93758171910349786</v>
      </c>
    </row>
    <row r="88" spans="1:33">
      <c r="A88" s="9" t="s">
        <v>272</v>
      </c>
      <c r="B88" s="9" t="s">
        <v>0</v>
      </c>
      <c r="C88" s="10">
        <v>41.140999999999998</v>
      </c>
      <c r="D88" s="10">
        <v>0</v>
      </c>
      <c r="E88" s="10">
        <v>1.7999999999999999E-2</v>
      </c>
      <c r="F88" s="10">
        <v>1.7000000000000001E-2</v>
      </c>
      <c r="G88" s="10">
        <v>0</v>
      </c>
      <c r="H88" s="10">
        <v>8.9550000000000001</v>
      </c>
      <c r="I88" s="10">
        <v>0.14000000000000001</v>
      </c>
      <c r="J88" s="10">
        <v>49.991</v>
      </c>
      <c r="K88" s="10">
        <v>1.2E-2</v>
      </c>
      <c r="L88" s="10">
        <v>100.678</v>
      </c>
      <c r="M88" s="10">
        <v>1.7999999999999999E-2</v>
      </c>
      <c r="N88" s="10">
        <v>0.38600000000000001</v>
      </c>
      <c r="O88" s="10">
        <v>0</v>
      </c>
      <c r="P88" s="10">
        <v>0</v>
      </c>
      <c r="Q88" s="8">
        <v>1.0008289209819441</v>
      </c>
      <c r="R88" s="8">
        <v>0</v>
      </c>
      <c r="S88" s="8">
        <v>5.1607548660043904E-4</v>
      </c>
      <c r="T88" s="8">
        <v>3.2697107819263689E-4</v>
      </c>
      <c r="U88" s="8">
        <v>0</v>
      </c>
      <c r="V88" s="8">
        <v>0.18218247053593359</v>
      </c>
      <c r="W88" s="8">
        <v>2.8846875346183582E-3</v>
      </c>
      <c r="X88" s="8">
        <v>1.8129481052423466</v>
      </c>
      <c r="Y88" s="8">
        <v>3.1276914036410051E-4</v>
      </c>
      <c r="Z88" s="8">
        <v>3</v>
      </c>
      <c r="AA88" s="8">
        <v>4.0012504442643406</v>
      </c>
      <c r="AB88" s="8">
        <v>0.14435505521468112</v>
      </c>
      <c r="AC88" s="8">
        <v>90.723248425668473</v>
      </c>
      <c r="AD88" s="8">
        <v>9.1167449776639469</v>
      </c>
      <c r="AE88" s="8">
        <v>1.5651541452887847E-2</v>
      </c>
      <c r="AF88" s="8">
        <f t="shared" si="4"/>
        <v>9.1313557492278943E-2</v>
      </c>
      <c r="AG88" s="8">
        <f t="shared" si="5"/>
        <v>0.90868644250772102</v>
      </c>
    </row>
    <row r="89" spans="1:33">
      <c r="A89" s="9" t="s">
        <v>271</v>
      </c>
      <c r="B89" s="9" t="s">
        <v>0</v>
      </c>
      <c r="C89" s="10">
        <v>40.905999999999999</v>
      </c>
      <c r="D89" s="10">
        <v>2E-3</v>
      </c>
      <c r="E89" s="10">
        <v>2E-3</v>
      </c>
      <c r="F89" s="10">
        <v>0</v>
      </c>
      <c r="G89" s="10">
        <v>0</v>
      </c>
      <c r="H89" s="10">
        <v>8.9489999999999998</v>
      </c>
      <c r="I89" s="10">
        <v>0.11700000000000001</v>
      </c>
      <c r="J89" s="10">
        <v>50.018000000000001</v>
      </c>
      <c r="K89" s="10">
        <v>1.7999999999999999E-2</v>
      </c>
      <c r="L89" s="10">
        <v>100.345</v>
      </c>
      <c r="M89" s="10">
        <v>2E-3</v>
      </c>
      <c r="N89" s="10">
        <v>0.32500000000000001</v>
      </c>
      <c r="O89" s="10">
        <v>0</v>
      </c>
      <c r="P89" s="10">
        <v>6.0000000000000001E-3</v>
      </c>
      <c r="Q89" s="8">
        <v>0.99708180493248777</v>
      </c>
      <c r="R89" s="8">
        <v>3.6660174007877922E-5</v>
      </c>
      <c r="S89" s="8">
        <v>5.7455220472332968E-5</v>
      </c>
      <c r="T89" s="8">
        <v>0</v>
      </c>
      <c r="U89" s="8">
        <v>5.705614566537065E-3</v>
      </c>
      <c r="V89" s="8">
        <v>0.17671515320835265</v>
      </c>
      <c r="W89" s="8">
        <v>2.4155463661581513E-3</v>
      </c>
      <c r="X89" s="8">
        <v>1.8175176831987352</v>
      </c>
      <c r="Y89" s="8">
        <v>4.7008233324867462E-4</v>
      </c>
      <c r="Z89" s="8">
        <v>2.9999999999999996</v>
      </c>
      <c r="AA89" s="8">
        <v>4</v>
      </c>
      <c r="AB89" s="8">
        <v>0.12060701639619283</v>
      </c>
      <c r="AC89" s="8">
        <v>90.747744729305012</v>
      </c>
      <c r="AD89" s="8">
        <v>9.1081772795876592</v>
      </c>
      <c r="AE89" s="8">
        <v>2.3470974711139746E-2</v>
      </c>
      <c r="AF89" s="8">
        <f t="shared" si="4"/>
        <v>8.8613099725472252E-2</v>
      </c>
      <c r="AG89" s="8">
        <f t="shared" si="5"/>
        <v>0.91138690027452773</v>
      </c>
    </row>
    <row r="90" spans="1:33">
      <c r="A90" s="9" t="s">
        <v>270</v>
      </c>
      <c r="B90" s="9" t="s">
        <v>0</v>
      </c>
      <c r="C90" s="10">
        <v>41.396000000000001</v>
      </c>
      <c r="D90" s="10">
        <v>0</v>
      </c>
      <c r="E90" s="10">
        <v>5.0000000000000001E-3</v>
      </c>
      <c r="F90" s="10">
        <v>1.2E-2</v>
      </c>
      <c r="G90" s="10">
        <v>0</v>
      </c>
      <c r="H90" s="10">
        <v>8.9459999999999997</v>
      </c>
      <c r="I90" s="10">
        <v>0.124</v>
      </c>
      <c r="J90" s="10">
        <v>48.976999999999997</v>
      </c>
      <c r="K90" s="10">
        <v>2.1999999999999999E-2</v>
      </c>
      <c r="L90" s="10">
        <v>99.923000000000002</v>
      </c>
      <c r="M90" s="10">
        <v>1.7000000000000001E-2</v>
      </c>
      <c r="N90" s="10">
        <v>0.39500000000000002</v>
      </c>
      <c r="O90" s="10">
        <v>6.0000000000000001E-3</v>
      </c>
      <c r="P90" s="10">
        <v>2.3E-2</v>
      </c>
      <c r="Q90" s="8">
        <v>1.0176466137775666</v>
      </c>
      <c r="R90" s="8">
        <v>0</v>
      </c>
      <c r="S90" s="8">
        <v>1.4486529013512422E-4</v>
      </c>
      <c r="T90" s="8">
        <v>2.3323583351687627E-4</v>
      </c>
      <c r="U90" s="8">
        <v>0</v>
      </c>
      <c r="V90" s="8">
        <v>0.18391768907782616</v>
      </c>
      <c r="W90" s="8">
        <v>2.5819393589401798E-3</v>
      </c>
      <c r="X90" s="8">
        <v>1.7948962026931523</v>
      </c>
      <c r="Y90" s="8">
        <v>5.7945396886284451E-4</v>
      </c>
      <c r="Z90" s="8">
        <v>3.0000000000000004</v>
      </c>
      <c r="AA90" s="8">
        <v>4.0178356643393922</v>
      </c>
      <c r="AB90" s="8">
        <v>0.13027101691691861</v>
      </c>
      <c r="AC90" s="8">
        <v>90.560978039829322</v>
      </c>
      <c r="AD90" s="8">
        <v>9.2795147578573225</v>
      </c>
      <c r="AE90" s="8">
        <v>2.9236185396427108E-2</v>
      </c>
      <c r="AF90" s="8">
        <f t="shared" si="4"/>
        <v>9.2943398994043538E-2</v>
      </c>
      <c r="AG90" s="8">
        <f t="shared" si="5"/>
        <v>0.90705660100595642</v>
      </c>
    </row>
    <row r="91" spans="1:33">
      <c r="A91" s="9" t="s">
        <v>269</v>
      </c>
      <c r="B91" s="9" t="s">
        <v>0</v>
      </c>
      <c r="C91" s="10">
        <v>41.802999999999997</v>
      </c>
      <c r="D91" s="10">
        <v>0</v>
      </c>
      <c r="E91" s="10">
        <v>0</v>
      </c>
      <c r="F91" s="10">
        <v>0</v>
      </c>
      <c r="G91" s="10">
        <v>0</v>
      </c>
      <c r="H91" s="10">
        <v>8.9280000000000008</v>
      </c>
      <c r="I91" s="10">
        <v>0.14699999999999999</v>
      </c>
      <c r="J91" s="10">
        <v>49.164999999999999</v>
      </c>
      <c r="K91" s="10">
        <v>0</v>
      </c>
      <c r="L91" s="10">
        <v>100.429</v>
      </c>
      <c r="M91" s="10">
        <v>0</v>
      </c>
      <c r="N91" s="10">
        <v>0.38600000000000001</v>
      </c>
      <c r="O91" s="10">
        <v>0</v>
      </c>
      <c r="P91" s="10">
        <v>0</v>
      </c>
      <c r="Q91" s="8">
        <v>1.0221845070540427</v>
      </c>
      <c r="R91" s="8">
        <v>0</v>
      </c>
      <c r="S91" s="8">
        <v>0</v>
      </c>
      <c r="T91" s="8">
        <v>0</v>
      </c>
      <c r="U91" s="8">
        <v>0</v>
      </c>
      <c r="V91" s="8">
        <v>0.18257109473276698</v>
      </c>
      <c r="W91" s="8">
        <v>3.0445626696587354E-3</v>
      </c>
      <c r="X91" s="8">
        <v>1.7921998355435318</v>
      </c>
      <c r="Y91" s="8">
        <v>0</v>
      </c>
      <c r="Z91" s="8">
        <v>3</v>
      </c>
      <c r="AA91" s="8">
        <v>4.0221845070540425</v>
      </c>
      <c r="AB91" s="8">
        <v>0.15393562647867912</v>
      </c>
      <c r="AC91" s="8">
        <v>90.615117635368961</v>
      </c>
      <c r="AD91" s="8">
        <v>9.2309467381523636</v>
      </c>
      <c r="AE91" s="8">
        <v>0</v>
      </c>
      <c r="AF91" s="8">
        <f t="shared" si="4"/>
        <v>9.2451783613820296E-2</v>
      </c>
      <c r="AG91" s="8">
        <f t="shared" si="5"/>
        <v>0.90754821638617966</v>
      </c>
    </row>
    <row r="92" spans="1:33">
      <c r="A92" s="9" t="s">
        <v>268</v>
      </c>
      <c r="B92" s="9" t="s">
        <v>0</v>
      </c>
      <c r="C92" s="10">
        <v>40.588000000000001</v>
      </c>
      <c r="D92" s="10">
        <v>6.0000000000000001E-3</v>
      </c>
      <c r="E92" s="10">
        <v>2E-3</v>
      </c>
      <c r="F92" s="10">
        <v>0</v>
      </c>
      <c r="G92" s="10">
        <v>0</v>
      </c>
      <c r="H92" s="10">
        <v>8.9260000000000002</v>
      </c>
      <c r="I92" s="10">
        <v>0.16300000000000001</v>
      </c>
      <c r="J92" s="10">
        <v>49.478999999999999</v>
      </c>
      <c r="K92" s="10">
        <v>4.0000000000000001E-3</v>
      </c>
      <c r="L92" s="10">
        <v>99.581000000000003</v>
      </c>
      <c r="M92" s="10">
        <v>0.03</v>
      </c>
      <c r="N92" s="10">
        <v>0.38300000000000001</v>
      </c>
      <c r="O92" s="10">
        <v>0</v>
      </c>
      <c r="P92" s="10">
        <v>0</v>
      </c>
      <c r="Q92" s="8">
        <v>0.99836526488986754</v>
      </c>
      <c r="R92" s="8">
        <v>1.1098487838795564E-4</v>
      </c>
      <c r="S92" s="8">
        <v>5.7979908983381337E-5</v>
      </c>
      <c r="T92" s="8">
        <v>0</v>
      </c>
      <c r="U92" s="8">
        <v>2.9895205545056314E-3</v>
      </c>
      <c r="V92" s="8">
        <v>0.18062401256520733</v>
      </c>
      <c r="W92" s="8">
        <v>3.3959802398993225E-3</v>
      </c>
      <c r="X92" s="8">
        <v>1.8143508402551556</v>
      </c>
      <c r="Y92" s="8">
        <v>1.0541670799311439E-4</v>
      </c>
      <c r="Z92" s="8">
        <v>3</v>
      </c>
      <c r="AA92" s="8">
        <v>4</v>
      </c>
      <c r="AB92" s="8">
        <v>0.16967465995442324</v>
      </c>
      <c r="AC92" s="8">
        <v>90.651105162921141</v>
      </c>
      <c r="AD92" s="8">
        <v>9.1739532018128411</v>
      </c>
      <c r="AE92" s="8">
        <v>5.266975311604488E-3</v>
      </c>
      <c r="AF92" s="8">
        <f t="shared" si="4"/>
        <v>9.0539493422612874E-2</v>
      </c>
      <c r="AG92" s="8">
        <f t="shared" si="5"/>
        <v>0.9094605065773872</v>
      </c>
    </row>
    <row r="93" spans="1:33">
      <c r="A93" s="9" t="s">
        <v>267</v>
      </c>
      <c r="B93" s="9" t="s">
        <v>0</v>
      </c>
      <c r="C93" s="10">
        <v>40.914000000000001</v>
      </c>
      <c r="D93" s="10">
        <v>0</v>
      </c>
      <c r="E93" s="10">
        <v>0.02</v>
      </c>
      <c r="F93" s="10">
        <v>1.4E-2</v>
      </c>
      <c r="G93" s="10">
        <v>0</v>
      </c>
      <c r="H93" s="10">
        <v>8.8989999999999991</v>
      </c>
      <c r="I93" s="10">
        <v>0.11899999999999999</v>
      </c>
      <c r="J93" s="10">
        <v>50.517000000000003</v>
      </c>
      <c r="K93" s="10">
        <v>1.4999999999999999E-2</v>
      </c>
      <c r="L93" s="10">
        <v>100.893</v>
      </c>
      <c r="M93" s="10">
        <v>0</v>
      </c>
      <c r="N93" s="10">
        <v>0.377</v>
      </c>
      <c r="O93" s="10">
        <v>0</v>
      </c>
      <c r="P93" s="10">
        <v>1.7999999999999999E-2</v>
      </c>
      <c r="Q93" s="8">
        <v>0.9913218487601434</v>
      </c>
      <c r="R93" s="8">
        <v>0</v>
      </c>
      <c r="S93" s="8">
        <v>5.7112142907139837E-4</v>
      </c>
      <c r="T93" s="8">
        <v>2.6819222792314428E-4</v>
      </c>
      <c r="U93" s="8">
        <v>1.6516988822719014E-2</v>
      </c>
      <c r="V93" s="8">
        <v>0.16380136673359361</v>
      </c>
      <c r="W93" s="8">
        <v>2.4421674466791597E-3</v>
      </c>
      <c r="X93" s="8">
        <v>1.8246889184383495</v>
      </c>
      <c r="Y93" s="8">
        <v>3.8939614152132273E-4</v>
      </c>
      <c r="Z93" s="8">
        <v>3.0000000000000004</v>
      </c>
      <c r="AA93" s="8">
        <v>4.0000000000000009</v>
      </c>
      <c r="AB93" s="8">
        <v>0.12163164697118638</v>
      </c>
      <c r="AC93" s="8">
        <v>90.878255977705948</v>
      </c>
      <c r="AD93" s="8">
        <v>8.9807185806500751</v>
      </c>
      <c r="AE93" s="8">
        <v>1.9393794672788449E-2</v>
      </c>
      <c r="AF93" s="8">
        <f t="shared" si="4"/>
        <v>8.2374738239885267E-2</v>
      </c>
      <c r="AG93" s="8">
        <f t="shared" si="5"/>
        <v>0.91762526176011472</v>
      </c>
    </row>
    <row r="94" spans="1:33">
      <c r="A94" s="9" t="s">
        <v>266</v>
      </c>
      <c r="B94" s="9" t="s">
        <v>0</v>
      </c>
      <c r="C94" s="10">
        <v>40.927999999999997</v>
      </c>
      <c r="D94" s="10">
        <v>0</v>
      </c>
      <c r="E94" s="10">
        <v>0</v>
      </c>
      <c r="F94" s="10">
        <v>0</v>
      </c>
      <c r="G94" s="10">
        <v>0</v>
      </c>
      <c r="H94" s="10">
        <v>8.8989999999999991</v>
      </c>
      <c r="I94" s="10">
        <v>0.115</v>
      </c>
      <c r="J94" s="10">
        <v>49.593000000000004</v>
      </c>
      <c r="K94" s="10">
        <v>0.03</v>
      </c>
      <c r="L94" s="10">
        <v>100.005</v>
      </c>
      <c r="M94" s="10">
        <v>0</v>
      </c>
      <c r="N94" s="10">
        <v>0.39400000000000002</v>
      </c>
      <c r="O94" s="10">
        <v>2.4E-2</v>
      </c>
      <c r="P94" s="10">
        <v>2.1999999999999999E-2</v>
      </c>
      <c r="Q94" s="8">
        <v>1.0028826309748373</v>
      </c>
      <c r="R94" s="8">
        <v>0</v>
      </c>
      <c r="S94" s="8">
        <v>0</v>
      </c>
      <c r="T94" s="8">
        <v>0</v>
      </c>
      <c r="U94" s="8">
        <v>0</v>
      </c>
      <c r="V94" s="8">
        <v>0.182358826065673</v>
      </c>
      <c r="W94" s="8">
        <v>2.3867842677280969E-3</v>
      </c>
      <c r="X94" s="8">
        <v>1.8115841536470816</v>
      </c>
      <c r="Y94" s="8">
        <v>7.8760504468060137E-4</v>
      </c>
      <c r="Z94" s="8">
        <v>3.0000000000000004</v>
      </c>
      <c r="AA94" s="8">
        <v>4.0028826309748382</v>
      </c>
      <c r="AB94" s="8">
        <v>0.11951146711488161</v>
      </c>
      <c r="AC94" s="8">
        <v>90.709949337196718</v>
      </c>
      <c r="AD94" s="8">
        <v>9.1311021021606926</v>
      </c>
      <c r="AE94" s="8">
        <v>3.9437093527710326E-2</v>
      </c>
      <c r="AF94" s="8">
        <f t="shared" si="4"/>
        <v>9.1456389636549895E-2</v>
      </c>
      <c r="AG94" s="8">
        <f t="shared" si="5"/>
        <v>0.9085436103634501</v>
      </c>
    </row>
    <row r="95" spans="1:33">
      <c r="A95" s="9" t="s">
        <v>265</v>
      </c>
      <c r="B95" s="9" t="s">
        <v>0</v>
      </c>
      <c r="C95" s="10">
        <v>41.323</v>
      </c>
      <c r="D95" s="10">
        <v>3.0000000000000001E-3</v>
      </c>
      <c r="E95" s="10">
        <v>1.7999999999999999E-2</v>
      </c>
      <c r="F95" s="10">
        <v>7.0000000000000001E-3</v>
      </c>
      <c r="G95" s="10">
        <v>0</v>
      </c>
      <c r="H95" s="10">
        <v>8.8989999999999991</v>
      </c>
      <c r="I95" s="10">
        <v>0.13900000000000001</v>
      </c>
      <c r="J95" s="10">
        <v>48.387999999999998</v>
      </c>
      <c r="K95" s="10">
        <v>0</v>
      </c>
      <c r="L95" s="10">
        <v>99.212999999999994</v>
      </c>
      <c r="M95" s="10">
        <v>3.3000000000000002E-2</v>
      </c>
      <c r="N95" s="10">
        <v>0.4</v>
      </c>
      <c r="O95" s="10">
        <v>3.0000000000000001E-3</v>
      </c>
      <c r="P95" s="10">
        <v>0</v>
      </c>
      <c r="Q95" s="8">
        <v>1.0241402501465937</v>
      </c>
      <c r="R95" s="8">
        <v>5.5912588103030084E-5</v>
      </c>
      <c r="S95" s="8">
        <v>5.2577002105030999E-4</v>
      </c>
      <c r="T95" s="8">
        <v>1.371642858565208E-4</v>
      </c>
      <c r="U95" s="8">
        <v>0</v>
      </c>
      <c r="V95" s="8">
        <v>0.18444411054142562</v>
      </c>
      <c r="W95" s="8">
        <v>2.9178847289364367E-3</v>
      </c>
      <c r="X95" s="8">
        <v>1.7877789076880344</v>
      </c>
      <c r="Y95" s="8">
        <v>0</v>
      </c>
      <c r="Z95" s="8">
        <v>3</v>
      </c>
      <c r="AA95" s="8">
        <v>4.0245276298881505</v>
      </c>
      <c r="AB95" s="8">
        <v>0.14773045935943022</v>
      </c>
      <c r="AC95" s="8">
        <v>90.513993457898209</v>
      </c>
      <c r="AD95" s="8">
        <v>9.3382760827423716</v>
      </c>
      <c r="AE95" s="8">
        <v>0</v>
      </c>
      <c r="AF95" s="8">
        <f t="shared" si="4"/>
        <v>9.3520919711710976E-2</v>
      </c>
      <c r="AG95" s="8">
        <f t="shared" si="5"/>
        <v>0.90647908028828905</v>
      </c>
    </row>
    <row r="96" spans="1:33">
      <c r="A96" s="9" t="s">
        <v>264</v>
      </c>
      <c r="B96" s="9" t="s">
        <v>0</v>
      </c>
      <c r="C96" s="10">
        <v>40.073999999999998</v>
      </c>
      <c r="D96" s="10">
        <v>0</v>
      </c>
      <c r="E96" s="10">
        <v>1.4999999999999999E-2</v>
      </c>
      <c r="F96" s="10">
        <v>8.0000000000000002E-3</v>
      </c>
      <c r="G96" s="10">
        <v>0</v>
      </c>
      <c r="H96" s="10">
        <v>8.8949999999999996</v>
      </c>
      <c r="I96" s="10">
        <v>0.13600000000000001</v>
      </c>
      <c r="J96" s="10">
        <v>50.476999999999997</v>
      </c>
      <c r="K96" s="10">
        <v>0.02</v>
      </c>
      <c r="L96" s="10">
        <v>99.971999999999994</v>
      </c>
      <c r="M96" s="10">
        <v>0</v>
      </c>
      <c r="N96" s="10">
        <v>0.32900000000000001</v>
      </c>
      <c r="O96" s="10">
        <v>2E-3</v>
      </c>
      <c r="P96" s="10">
        <v>1.6E-2</v>
      </c>
      <c r="Q96" s="8">
        <v>0.97802974228224271</v>
      </c>
      <c r="R96" s="8">
        <v>0</v>
      </c>
      <c r="S96" s="8">
        <v>4.3145583816268322E-4</v>
      </c>
      <c r="T96" s="8">
        <v>1.5436710883566621E-4</v>
      </c>
      <c r="U96" s="8">
        <v>4.3354692488517088E-2</v>
      </c>
      <c r="V96" s="8">
        <v>0.13819324301601918</v>
      </c>
      <c r="W96" s="8">
        <v>2.811344168739125E-3</v>
      </c>
      <c r="X96" s="8">
        <v>1.8365021848146044</v>
      </c>
      <c r="Y96" s="8">
        <v>5.2297028287915618E-4</v>
      </c>
      <c r="Z96" s="8">
        <v>3</v>
      </c>
      <c r="AA96" s="8">
        <v>4.0000000000000009</v>
      </c>
      <c r="AB96" s="8">
        <v>0.13908013341647968</v>
      </c>
      <c r="AC96" s="8">
        <v>90.853681923343714</v>
      </c>
      <c r="AD96" s="8">
        <v>8.981366056928465</v>
      </c>
      <c r="AE96" s="8">
        <v>2.5871886311347063E-2</v>
      </c>
      <c r="AF96" s="8">
        <f t="shared" si="4"/>
        <v>6.9982054482111505E-2</v>
      </c>
      <c r="AG96" s="8">
        <f t="shared" si="5"/>
        <v>0.93001794551788852</v>
      </c>
    </row>
    <row r="97" spans="1:33">
      <c r="A97" s="9" t="s">
        <v>263</v>
      </c>
      <c r="B97" s="9" t="s">
        <v>0</v>
      </c>
      <c r="C97" s="10">
        <v>41.558</v>
      </c>
      <c r="D97" s="10">
        <v>0</v>
      </c>
      <c r="E97" s="10">
        <v>0</v>
      </c>
      <c r="F97" s="10">
        <v>2.1999999999999999E-2</v>
      </c>
      <c r="G97" s="10">
        <v>0</v>
      </c>
      <c r="H97" s="10">
        <v>8.8940000000000001</v>
      </c>
      <c r="I97" s="10">
        <v>0.17299999999999999</v>
      </c>
      <c r="J97" s="10">
        <v>48.101999999999997</v>
      </c>
      <c r="K97" s="10">
        <v>9.7000000000000003E-2</v>
      </c>
      <c r="L97" s="10">
        <v>99.39</v>
      </c>
      <c r="M97" s="10">
        <v>9.7000000000000003E-2</v>
      </c>
      <c r="N97" s="10">
        <v>0.42899999999999999</v>
      </c>
      <c r="O97" s="10">
        <v>1.7999999999999999E-2</v>
      </c>
      <c r="P97" s="10">
        <v>0</v>
      </c>
      <c r="Q97" s="8">
        <v>1.0305980964140025</v>
      </c>
      <c r="R97" s="8">
        <v>0</v>
      </c>
      <c r="S97" s="8">
        <v>0</v>
      </c>
      <c r="T97" s="8">
        <v>4.3135297045636558E-4</v>
      </c>
      <c r="U97" s="8">
        <v>0</v>
      </c>
      <c r="V97" s="8">
        <v>0.18445388902948345</v>
      </c>
      <c r="W97" s="8">
        <v>3.6338461783636893E-3</v>
      </c>
      <c r="X97" s="8">
        <v>1.778305520717943</v>
      </c>
      <c r="Y97" s="8">
        <v>2.5772946897511463E-3</v>
      </c>
      <c r="Z97" s="8">
        <v>3</v>
      </c>
      <c r="AA97" s="8">
        <v>4.0308137728992302</v>
      </c>
      <c r="AB97" s="8">
        <v>0.18455563884526732</v>
      </c>
      <c r="AC97" s="8">
        <v>90.316511852450404</v>
      </c>
      <c r="AD97" s="8">
        <v>9.3680369659068461</v>
      </c>
      <c r="AE97" s="8">
        <v>0.13089554279750046</v>
      </c>
      <c r="AF97" s="8">
        <f t="shared" si="4"/>
        <v>9.3976820650280068E-2</v>
      </c>
      <c r="AG97" s="8">
        <f t="shared" si="5"/>
        <v>0.90602317934971999</v>
      </c>
    </row>
    <row r="98" spans="1:33">
      <c r="A98" s="9" t="s">
        <v>262</v>
      </c>
      <c r="B98" s="9" t="s">
        <v>0</v>
      </c>
      <c r="C98" s="10">
        <v>39.206000000000003</v>
      </c>
      <c r="D98" s="10">
        <v>2.3E-2</v>
      </c>
      <c r="E98" s="10">
        <v>0</v>
      </c>
      <c r="F98" s="10">
        <v>0</v>
      </c>
      <c r="G98" s="10">
        <v>0</v>
      </c>
      <c r="H98" s="10">
        <v>8.89</v>
      </c>
      <c r="I98" s="10">
        <v>0.14099999999999999</v>
      </c>
      <c r="J98" s="10">
        <v>51.19</v>
      </c>
      <c r="K98" s="10">
        <v>0.04</v>
      </c>
      <c r="L98" s="10">
        <v>99.998999999999995</v>
      </c>
      <c r="M98" s="10">
        <v>4.0000000000000001E-3</v>
      </c>
      <c r="N98" s="10">
        <v>0.44400000000000001</v>
      </c>
      <c r="O98" s="10">
        <v>1E-3</v>
      </c>
      <c r="P98" s="10">
        <v>0.06</v>
      </c>
      <c r="Q98" s="8">
        <v>0.9552162267819061</v>
      </c>
      <c r="R98" s="8">
        <v>4.2140311450686188E-4</v>
      </c>
      <c r="S98" s="8">
        <v>0</v>
      </c>
      <c r="T98" s="8">
        <v>0</v>
      </c>
      <c r="U98" s="8">
        <v>8.8724740207172914E-2</v>
      </c>
      <c r="V98" s="8">
        <v>9.2412151429803607E-2</v>
      </c>
      <c r="W98" s="8">
        <v>2.9097388170634957E-3</v>
      </c>
      <c r="X98" s="8">
        <v>1.8592715802685285</v>
      </c>
      <c r="Y98" s="8">
        <v>1.0441593810192678E-3</v>
      </c>
      <c r="Z98" s="8">
        <v>3.0000000000000009</v>
      </c>
      <c r="AA98" s="8">
        <v>4</v>
      </c>
      <c r="AB98" s="8">
        <v>0.14232989511130845</v>
      </c>
      <c r="AC98" s="8">
        <v>90.946282687365212</v>
      </c>
      <c r="AD98" s="8">
        <v>8.8603123539100519</v>
      </c>
      <c r="AE98" s="8">
        <v>5.1075063613421935E-2</v>
      </c>
      <c r="AF98" s="8">
        <f t="shared" si="4"/>
        <v>4.7349962460048613E-2</v>
      </c>
      <c r="AG98" s="8">
        <f t="shared" si="5"/>
        <v>0.95265003753995148</v>
      </c>
    </row>
    <row r="99" spans="1:33">
      <c r="A99" s="9" t="s">
        <v>261</v>
      </c>
      <c r="B99" s="9" t="s">
        <v>0</v>
      </c>
      <c r="C99" s="10">
        <v>40.133000000000003</v>
      </c>
      <c r="D99" s="10">
        <v>8.9999999999999993E-3</v>
      </c>
      <c r="E99" s="10">
        <v>6.3E-2</v>
      </c>
      <c r="F99" s="10">
        <v>0</v>
      </c>
      <c r="G99" s="10">
        <v>0</v>
      </c>
      <c r="H99" s="10">
        <v>8.8889999999999993</v>
      </c>
      <c r="I99" s="10">
        <v>0.113</v>
      </c>
      <c r="J99" s="10">
        <v>49.832999999999998</v>
      </c>
      <c r="K99" s="10">
        <v>2.4E-2</v>
      </c>
      <c r="L99" s="10">
        <v>99.481999999999999</v>
      </c>
      <c r="M99" s="10">
        <v>6.0000000000000001E-3</v>
      </c>
      <c r="N99" s="10">
        <v>0.39900000000000002</v>
      </c>
      <c r="O99" s="10">
        <v>3.0000000000000001E-3</v>
      </c>
      <c r="P99" s="10">
        <v>0.01</v>
      </c>
      <c r="Q99" s="8">
        <v>0.98640493240635507</v>
      </c>
      <c r="R99" s="8">
        <v>1.6634772615147273E-4</v>
      </c>
      <c r="S99" s="8">
        <v>1.824945428610136E-3</v>
      </c>
      <c r="T99" s="8">
        <v>0</v>
      </c>
      <c r="U99" s="8">
        <v>2.5032494306374886E-2</v>
      </c>
      <c r="V99" s="8">
        <v>0.15767758678194366</v>
      </c>
      <c r="W99" s="8">
        <v>2.3524358696730978E-3</v>
      </c>
      <c r="X99" s="8">
        <v>1.8259092495919713</v>
      </c>
      <c r="Y99" s="8">
        <v>6.3200788892088912E-4</v>
      </c>
      <c r="Z99" s="8">
        <v>3.0000000000000009</v>
      </c>
      <c r="AA99" s="8">
        <v>3.9999999999999991</v>
      </c>
      <c r="AB99" s="8">
        <v>0.11694330163649078</v>
      </c>
      <c r="AC99" s="8">
        <v>90.768831953563506</v>
      </c>
      <c r="AD99" s="8">
        <v>9.0828066346854808</v>
      </c>
      <c r="AE99" s="8">
        <v>3.1418110114512045E-2</v>
      </c>
      <c r="AF99" s="8">
        <f t="shared" si="4"/>
        <v>7.9491143967352254E-2</v>
      </c>
      <c r="AG99" s="8">
        <f t="shared" si="5"/>
        <v>0.92050885603264776</v>
      </c>
    </row>
    <row r="100" spans="1:33">
      <c r="A100" s="9" t="s">
        <v>260</v>
      </c>
      <c r="B100" s="9" t="s">
        <v>0</v>
      </c>
      <c r="C100" s="10">
        <v>40.112000000000002</v>
      </c>
      <c r="D100" s="10">
        <v>1.4E-2</v>
      </c>
      <c r="E100" s="10">
        <v>0</v>
      </c>
      <c r="F100" s="10">
        <v>1.2E-2</v>
      </c>
      <c r="G100" s="10">
        <v>0</v>
      </c>
      <c r="H100" s="10">
        <v>8.8859999999999992</v>
      </c>
      <c r="I100" s="10">
        <v>0.13500000000000001</v>
      </c>
      <c r="J100" s="10">
        <v>49.607999999999997</v>
      </c>
      <c r="K100" s="10">
        <v>3.2000000000000001E-2</v>
      </c>
      <c r="L100" s="10">
        <v>99.331999999999994</v>
      </c>
      <c r="M100" s="10">
        <v>5.1999999999999998E-2</v>
      </c>
      <c r="N100" s="10">
        <v>0.437</v>
      </c>
      <c r="O100" s="10">
        <v>0</v>
      </c>
      <c r="P100" s="10">
        <v>4.3999999999999997E-2</v>
      </c>
      <c r="Q100" s="8">
        <v>0.98907115920872102</v>
      </c>
      <c r="R100" s="8">
        <v>2.5959839705723447E-4</v>
      </c>
      <c r="S100" s="8">
        <v>0</v>
      </c>
      <c r="T100" s="8">
        <v>2.339429072979318E-4</v>
      </c>
      <c r="U100" s="8">
        <v>2.1104541881145522E-2</v>
      </c>
      <c r="V100" s="8">
        <v>0.16213345037415214</v>
      </c>
      <c r="W100" s="8">
        <v>2.819504092861691E-3</v>
      </c>
      <c r="X100" s="8">
        <v>1.8235324058563689</v>
      </c>
      <c r="Y100" s="8">
        <v>8.453972823958914E-4</v>
      </c>
      <c r="Z100" s="8">
        <v>3.0000000000000004</v>
      </c>
      <c r="AA100" s="8">
        <v>4.0000000000000009</v>
      </c>
      <c r="AB100" s="8">
        <v>0.14024346337239735</v>
      </c>
      <c r="AC100" s="8">
        <v>90.703361919766635</v>
      </c>
      <c r="AD100" s="8">
        <v>9.1143441573106667</v>
      </c>
      <c r="AE100" s="8">
        <v>4.2050459550309435E-2</v>
      </c>
      <c r="AF100" s="8">
        <f t="shared" si="4"/>
        <v>8.1651930442082229E-2</v>
      </c>
      <c r="AG100" s="8">
        <f t="shared" si="5"/>
        <v>0.91834806955791781</v>
      </c>
    </row>
    <row r="101" spans="1:33">
      <c r="A101" s="9" t="s">
        <v>259</v>
      </c>
      <c r="B101" s="9" t="s">
        <v>0</v>
      </c>
      <c r="C101" s="10">
        <v>40.909999999999997</v>
      </c>
      <c r="D101" s="10">
        <v>0</v>
      </c>
      <c r="E101" s="10">
        <v>3.0000000000000001E-3</v>
      </c>
      <c r="F101" s="10">
        <v>2.1999999999999999E-2</v>
      </c>
      <c r="G101" s="10">
        <v>0</v>
      </c>
      <c r="H101" s="10">
        <v>8.8699999999999992</v>
      </c>
      <c r="I101" s="10">
        <v>0.10299999999999999</v>
      </c>
      <c r="J101" s="10">
        <v>49.628999999999998</v>
      </c>
      <c r="K101" s="10">
        <v>0.06</v>
      </c>
      <c r="L101" s="10">
        <v>100.03</v>
      </c>
      <c r="M101" s="10">
        <v>0</v>
      </c>
      <c r="N101" s="10">
        <v>0.375</v>
      </c>
      <c r="O101" s="10">
        <v>1.7000000000000001E-2</v>
      </c>
      <c r="P101" s="10">
        <v>4.1000000000000002E-2</v>
      </c>
      <c r="Q101" s="8">
        <v>1.001996976494423</v>
      </c>
      <c r="R101" s="8">
        <v>0</v>
      </c>
      <c r="S101" s="8">
        <v>8.6599205764669099E-5</v>
      </c>
      <c r="T101" s="8">
        <v>4.26024943425034E-4</v>
      </c>
      <c r="U101" s="8">
        <v>0</v>
      </c>
      <c r="V101" s="8">
        <v>0.18168394249877506</v>
      </c>
      <c r="W101" s="8">
        <v>2.1367804201900807E-3</v>
      </c>
      <c r="X101" s="8">
        <v>1.812095164964983</v>
      </c>
      <c r="Y101" s="8">
        <v>1.5745114724389059E-3</v>
      </c>
      <c r="Z101" s="8">
        <v>2.9999999999999996</v>
      </c>
      <c r="AA101" s="8">
        <v>4.0022532885690181</v>
      </c>
      <c r="AB101" s="8">
        <v>0.10697325107938312</v>
      </c>
      <c r="AC101" s="8">
        <v>90.718591966642734</v>
      </c>
      <c r="AD101" s="8">
        <v>9.0956102996698061</v>
      </c>
      <c r="AE101" s="8">
        <v>7.8824482608088151E-2</v>
      </c>
      <c r="AF101" s="8">
        <f t="shared" si="4"/>
        <v>9.1125411946908777E-2</v>
      </c>
      <c r="AG101" s="8">
        <f t="shared" si="5"/>
        <v>0.90887458805309118</v>
      </c>
    </row>
    <row r="102" spans="1:33">
      <c r="A102" s="9" t="s">
        <v>258</v>
      </c>
      <c r="B102" s="9" t="s">
        <v>0</v>
      </c>
      <c r="C102" s="10">
        <v>40.633000000000003</v>
      </c>
      <c r="D102" s="10">
        <v>8.0000000000000002E-3</v>
      </c>
      <c r="E102" s="10">
        <v>7.0000000000000001E-3</v>
      </c>
      <c r="F102" s="10">
        <v>0</v>
      </c>
      <c r="G102" s="10">
        <v>0</v>
      </c>
      <c r="H102" s="10">
        <v>8.8529999999999998</v>
      </c>
      <c r="I102" s="10">
        <v>0.115</v>
      </c>
      <c r="J102" s="10">
        <v>50.676000000000002</v>
      </c>
      <c r="K102" s="10">
        <v>1.9E-2</v>
      </c>
      <c r="L102" s="10">
        <v>100.71299999999999</v>
      </c>
      <c r="M102" s="10">
        <v>3.4000000000000002E-2</v>
      </c>
      <c r="N102" s="10">
        <v>0.36799999999999999</v>
      </c>
      <c r="O102" s="10">
        <v>0</v>
      </c>
      <c r="P102" s="10">
        <v>0</v>
      </c>
      <c r="Q102" s="8">
        <v>0.98532441645926938</v>
      </c>
      <c r="R102" s="8">
        <v>1.4588515219387125E-4</v>
      </c>
      <c r="S102" s="8">
        <v>2.0005716921843707E-4</v>
      </c>
      <c r="T102" s="8">
        <v>0</v>
      </c>
      <c r="U102" s="8">
        <v>2.8859339607855361E-2</v>
      </c>
      <c r="V102" s="8">
        <v>0.15067470496335364</v>
      </c>
      <c r="W102" s="8">
        <v>2.3620219883699984E-3</v>
      </c>
      <c r="X102" s="8">
        <v>1.831939933225978</v>
      </c>
      <c r="Y102" s="8">
        <v>4.9364143376187577E-4</v>
      </c>
      <c r="Z102" s="8">
        <v>3.0000000000000004</v>
      </c>
      <c r="AA102" s="8">
        <v>4</v>
      </c>
      <c r="AB102" s="8">
        <v>0.11726094577748525</v>
      </c>
      <c r="AC102" s="8">
        <v>90.94538926196131</v>
      </c>
      <c r="AD102" s="8">
        <v>8.9128433051569971</v>
      </c>
      <c r="AE102" s="8">
        <v>2.450648710421913E-2</v>
      </c>
      <c r="AF102" s="8">
        <f t="shared" si="4"/>
        <v>7.5997978659615245E-2</v>
      </c>
      <c r="AG102" s="8">
        <f t="shared" si="5"/>
        <v>0.92400202134038478</v>
      </c>
    </row>
    <row r="103" spans="1:33">
      <c r="A103" s="9" t="s">
        <v>257</v>
      </c>
      <c r="B103" s="9" t="s">
        <v>0</v>
      </c>
      <c r="C103" s="10">
        <v>40.134</v>
      </c>
      <c r="D103" s="10">
        <v>0</v>
      </c>
      <c r="E103" s="10">
        <v>0</v>
      </c>
      <c r="F103" s="10">
        <v>0</v>
      </c>
      <c r="G103" s="10">
        <v>0</v>
      </c>
      <c r="H103" s="10">
        <v>8.85</v>
      </c>
      <c r="I103" s="10">
        <v>0.125</v>
      </c>
      <c r="J103" s="10">
        <v>50.247999999999998</v>
      </c>
      <c r="K103" s="10">
        <v>5.7000000000000002E-2</v>
      </c>
      <c r="L103" s="10">
        <v>99.905000000000001</v>
      </c>
      <c r="M103" s="10">
        <v>5.5E-2</v>
      </c>
      <c r="N103" s="10">
        <v>0.36899999999999999</v>
      </c>
      <c r="O103" s="10">
        <v>6.7000000000000004E-2</v>
      </c>
      <c r="P103" s="10">
        <v>0</v>
      </c>
      <c r="Q103" s="8">
        <v>0.98199211231605499</v>
      </c>
      <c r="R103" s="8">
        <v>0</v>
      </c>
      <c r="S103" s="8">
        <v>0</v>
      </c>
      <c r="T103" s="8">
        <v>0</v>
      </c>
      <c r="U103" s="8">
        <v>3.6015775367889802E-2</v>
      </c>
      <c r="V103" s="8">
        <v>0.14507437017551528</v>
      </c>
      <c r="W103" s="8">
        <v>2.5905459814998381E-3</v>
      </c>
      <c r="X103" s="8">
        <v>1.8328329296724575</v>
      </c>
      <c r="Y103" s="8">
        <v>1.4942664865827606E-3</v>
      </c>
      <c r="Z103" s="8">
        <v>3.0000000000000004</v>
      </c>
      <c r="AA103" s="8">
        <v>4</v>
      </c>
      <c r="AB103" s="8">
        <v>0.12837144975052556</v>
      </c>
      <c r="AC103" s="8">
        <v>90.823873427768817</v>
      </c>
      <c r="AD103" s="8">
        <v>8.9737085096947311</v>
      </c>
      <c r="AE103" s="8">
        <v>7.4046612785925267E-2</v>
      </c>
      <c r="AF103" s="8">
        <f t="shared" si="4"/>
        <v>7.3347406213964669E-2</v>
      </c>
      <c r="AG103" s="8">
        <f t="shared" si="5"/>
        <v>0.92665259378603537</v>
      </c>
    </row>
    <row r="104" spans="1:33">
      <c r="A104" s="9" t="s">
        <v>256</v>
      </c>
      <c r="B104" s="9" t="s">
        <v>0</v>
      </c>
      <c r="C104" s="10">
        <v>41.658000000000001</v>
      </c>
      <c r="D104" s="10">
        <v>0</v>
      </c>
      <c r="E104" s="10">
        <v>1.2E-2</v>
      </c>
      <c r="F104" s="10">
        <v>0</v>
      </c>
      <c r="G104" s="10">
        <v>0</v>
      </c>
      <c r="H104" s="10">
        <v>8.8260000000000005</v>
      </c>
      <c r="I104" s="10">
        <v>0.152</v>
      </c>
      <c r="J104" s="10">
        <v>49.856999999999999</v>
      </c>
      <c r="K104" s="10">
        <v>3.5000000000000003E-2</v>
      </c>
      <c r="L104" s="10">
        <v>100.965</v>
      </c>
      <c r="M104" s="10">
        <v>0</v>
      </c>
      <c r="N104" s="10">
        <v>0.38500000000000001</v>
      </c>
      <c r="O104" s="10">
        <v>0</v>
      </c>
      <c r="P104" s="10">
        <v>0.04</v>
      </c>
      <c r="Q104" s="8">
        <v>1.0115713206118218</v>
      </c>
      <c r="R104" s="8">
        <v>0</v>
      </c>
      <c r="S104" s="8">
        <v>3.4342749422604479E-4</v>
      </c>
      <c r="T104" s="8">
        <v>0</v>
      </c>
      <c r="U104" s="8">
        <v>0</v>
      </c>
      <c r="V104" s="8">
        <v>0.1792330146244776</v>
      </c>
      <c r="W104" s="8">
        <v>3.1262767410473766E-3</v>
      </c>
      <c r="X104" s="8">
        <v>1.8048153686255137</v>
      </c>
      <c r="Y104" s="8">
        <v>9.1059190291414534E-4</v>
      </c>
      <c r="Z104" s="8">
        <v>3.0000000000000004</v>
      </c>
      <c r="AA104" s="8">
        <v>4.0117430343589353</v>
      </c>
      <c r="AB104" s="8">
        <v>0.15725063792255001</v>
      </c>
      <c r="AC104" s="8">
        <v>90.781588309965741</v>
      </c>
      <c r="AD104" s="8">
        <v>9.0153585945940176</v>
      </c>
      <c r="AE104" s="8">
        <v>4.5802457517687849E-2</v>
      </c>
      <c r="AF104" s="8">
        <f t="shared" si="4"/>
        <v>9.0337018057434201E-2</v>
      </c>
      <c r="AG104" s="8">
        <f t="shared" si="5"/>
        <v>0.90966298194256578</v>
      </c>
    </row>
    <row r="105" spans="1:33">
      <c r="A105" s="9" t="s">
        <v>255</v>
      </c>
      <c r="B105" s="9" t="s">
        <v>0</v>
      </c>
      <c r="C105" s="10">
        <v>40.204000000000001</v>
      </c>
      <c r="D105" s="10">
        <v>0</v>
      </c>
      <c r="E105" s="10">
        <v>1.2999999999999999E-2</v>
      </c>
      <c r="F105" s="10">
        <v>1.4E-2</v>
      </c>
      <c r="G105" s="10">
        <v>0</v>
      </c>
      <c r="H105" s="10">
        <v>8.8230000000000004</v>
      </c>
      <c r="I105" s="10">
        <v>0.128</v>
      </c>
      <c r="J105" s="10">
        <v>49.930999999999997</v>
      </c>
      <c r="K105" s="10">
        <v>0</v>
      </c>
      <c r="L105" s="10">
        <v>99.567999999999998</v>
      </c>
      <c r="M105" s="10">
        <v>7.8E-2</v>
      </c>
      <c r="N105" s="10">
        <v>0.375</v>
      </c>
      <c r="O105" s="10">
        <v>2E-3</v>
      </c>
      <c r="P105" s="10">
        <v>0</v>
      </c>
      <c r="Q105" s="8">
        <v>0.98738746028183788</v>
      </c>
      <c r="R105" s="8">
        <v>0</v>
      </c>
      <c r="S105" s="8">
        <v>3.7628544350371327E-4</v>
      </c>
      <c r="T105" s="8">
        <v>2.7184527813690418E-4</v>
      </c>
      <c r="U105" s="8">
        <v>2.4576948714683411E-2</v>
      </c>
      <c r="V105" s="8">
        <v>0.15663657958894045</v>
      </c>
      <c r="W105" s="8">
        <v>2.6626498095074537E-3</v>
      </c>
      <c r="X105" s="8">
        <v>1.8280882308833901</v>
      </c>
      <c r="Y105" s="8">
        <v>0</v>
      </c>
      <c r="Z105" s="8">
        <v>3</v>
      </c>
      <c r="AA105" s="8">
        <v>4</v>
      </c>
      <c r="AB105" s="8">
        <v>0.13234080074187124</v>
      </c>
      <c r="AC105" s="8">
        <v>90.86086327914515</v>
      </c>
      <c r="AD105" s="8">
        <v>9.0067959201129781</v>
      </c>
      <c r="AE105" s="8">
        <v>0</v>
      </c>
      <c r="AF105" s="8">
        <f t="shared" si="4"/>
        <v>7.8921056844985793E-2</v>
      </c>
      <c r="AG105" s="8">
        <f t="shared" si="5"/>
        <v>0.92107894315501426</v>
      </c>
    </row>
    <row r="106" spans="1:33">
      <c r="A106" s="9" t="s">
        <v>254</v>
      </c>
      <c r="B106" s="9" t="s">
        <v>0</v>
      </c>
      <c r="C106" s="10">
        <v>40.046999999999997</v>
      </c>
      <c r="D106" s="10">
        <v>0</v>
      </c>
      <c r="E106" s="10">
        <v>5.8000000000000003E-2</v>
      </c>
      <c r="F106" s="10">
        <v>0</v>
      </c>
      <c r="G106" s="10">
        <v>0</v>
      </c>
      <c r="H106" s="10">
        <v>8.82</v>
      </c>
      <c r="I106" s="10">
        <v>0.13</v>
      </c>
      <c r="J106" s="10">
        <v>49.610999999999997</v>
      </c>
      <c r="K106" s="10">
        <v>4.2000000000000003E-2</v>
      </c>
      <c r="L106" s="10">
        <v>99.194000000000003</v>
      </c>
      <c r="M106" s="10">
        <v>0.06</v>
      </c>
      <c r="N106" s="10">
        <v>0.39700000000000002</v>
      </c>
      <c r="O106" s="10">
        <v>1.4E-2</v>
      </c>
      <c r="P106" s="10">
        <v>1.4999999999999999E-2</v>
      </c>
      <c r="Q106" s="8">
        <v>0.98796295083360774</v>
      </c>
      <c r="R106" s="8">
        <v>0</v>
      </c>
      <c r="S106" s="8">
        <v>1.6863758999434667E-3</v>
      </c>
      <c r="T106" s="8">
        <v>0</v>
      </c>
      <c r="U106" s="8">
        <v>2.2387722432840818E-2</v>
      </c>
      <c r="V106" s="8">
        <v>0.15958037316787463</v>
      </c>
      <c r="W106" s="8">
        <v>2.716437782433381E-3</v>
      </c>
      <c r="X106" s="8">
        <v>1.8245560002476295</v>
      </c>
      <c r="Y106" s="8">
        <v>1.1101396356702447E-3</v>
      </c>
      <c r="Z106" s="8">
        <v>3</v>
      </c>
      <c r="AA106" s="8">
        <v>3.9999999999999996</v>
      </c>
      <c r="AB106" s="8">
        <v>0.13512258426136528</v>
      </c>
      <c r="AC106" s="8">
        <v>90.758096311777436</v>
      </c>
      <c r="AD106" s="8">
        <v>9.0515599104434283</v>
      </c>
      <c r="AE106" s="8">
        <v>5.5221193517769357E-2</v>
      </c>
      <c r="AF106" s="8">
        <f t="shared" si="4"/>
        <v>8.0428127474510239E-2</v>
      </c>
      <c r="AG106" s="8">
        <f t="shared" si="5"/>
        <v>0.91957187252548978</v>
      </c>
    </row>
    <row r="107" spans="1:33">
      <c r="A107" s="9" t="s">
        <v>253</v>
      </c>
      <c r="B107" s="9" t="s">
        <v>0</v>
      </c>
      <c r="C107" s="10">
        <v>41.484999999999999</v>
      </c>
      <c r="D107" s="10">
        <v>0</v>
      </c>
      <c r="E107" s="10">
        <v>0</v>
      </c>
      <c r="F107" s="10">
        <v>1.4999999999999999E-2</v>
      </c>
      <c r="G107" s="10">
        <v>0</v>
      </c>
      <c r="H107" s="10">
        <v>8.8140000000000001</v>
      </c>
      <c r="I107" s="10">
        <v>0.13500000000000001</v>
      </c>
      <c r="J107" s="10">
        <v>48.537999999999997</v>
      </c>
      <c r="K107" s="10">
        <v>5.7000000000000002E-2</v>
      </c>
      <c r="L107" s="10">
        <v>99.472999999999999</v>
      </c>
      <c r="M107" s="10">
        <v>0</v>
      </c>
      <c r="N107" s="10">
        <v>0.42699999999999999</v>
      </c>
      <c r="O107" s="10">
        <v>0</v>
      </c>
      <c r="P107" s="10">
        <v>2E-3</v>
      </c>
      <c r="Q107" s="8">
        <v>1.0251481519738805</v>
      </c>
      <c r="R107" s="8">
        <v>0</v>
      </c>
      <c r="S107" s="8">
        <v>0</v>
      </c>
      <c r="T107" s="8">
        <v>2.9306382446514501E-4</v>
      </c>
      <c r="U107" s="8">
        <v>0</v>
      </c>
      <c r="V107" s="8">
        <v>0.18214807208640529</v>
      </c>
      <c r="W107" s="8">
        <v>2.8256283965792423E-3</v>
      </c>
      <c r="X107" s="8">
        <v>1.788075948890959</v>
      </c>
      <c r="Y107" s="8">
        <v>1.5091348277107522E-3</v>
      </c>
      <c r="Z107" s="8">
        <v>3</v>
      </c>
      <c r="AA107" s="8">
        <v>4.0252946838861128</v>
      </c>
      <c r="AB107" s="8">
        <v>0.14310176122316304</v>
      </c>
      <c r="AC107" s="8">
        <v>90.555721267822705</v>
      </c>
      <c r="AD107" s="8">
        <v>9.2247480066819421</v>
      </c>
      <c r="AE107" s="8">
        <v>7.6428964272183958E-2</v>
      </c>
      <c r="AF107" s="8">
        <f t="shared" si="4"/>
        <v>9.2450437182289319E-2</v>
      </c>
      <c r="AG107" s="8">
        <f t="shared" si="5"/>
        <v>0.90754956281771071</v>
      </c>
    </row>
    <row r="108" spans="1:33">
      <c r="A108" s="9" t="s">
        <v>252</v>
      </c>
      <c r="B108" s="9" t="s">
        <v>0</v>
      </c>
      <c r="C108" s="10">
        <v>41.146999999999998</v>
      </c>
      <c r="D108" s="10">
        <v>4.4999999999999998E-2</v>
      </c>
      <c r="E108" s="10">
        <v>0</v>
      </c>
      <c r="F108" s="10">
        <v>0</v>
      </c>
      <c r="G108" s="10">
        <v>0</v>
      </c>
      <c r="H108" s="10">
        <v>8.81</v>
      </c>
      <c r="I108" s="10">
        <v>0.129</v>
      </c>
      <c r="J108" s="10">
        <v>49.335999999999999</v>
      </c>
      <c r="K108" s="10">
        <v>0</v>
      </c>
      <c r="L108" s="10">
        <v>99.894999999999996</v>
      </c>
      <c r="M108" s="10">
        <v>0</v>
      </c>
      <c r="N108" s="10">
        <v>0.41799999999999998</v>
      </c>
      <c r="O108" s="10">
        <v>0.01</v>
      </c>
      <c r="P108" s="10">
        <v>0</v>
      </c>
      <c r="Q108" s="8">
        <v>1.0101052541307147</v>
      </c>
      <c r="R108" s="8">
        <v>8.3073348547160666E-4</v>
      </c>
      <c r="S108" s="8">
        <v>0</v>
      </c>
      <c r="T108" s="8">
        <v>0</v>
      </c>
      <c r="U108" s="8">
        <v>0</v>
      </c>
      <c r="V108" s="8">
        <v>0.18086742515059273</v>
      </c>
      <c r="W108" s="8">
        <v>2.6822787135201355E-3</v>
      </c>
      <c r="X108" s="8">
        <v>1.8055143085197012</v>
      </c>
      <c r="Y108" s="8">
        <v>0</v>
      </c>
      <c r="Z108" s="8">
        <v>3.0000000000000004</v>
      </c>
      <c r="AA108" s="8">
        <v>4.010935987616187</v>
      </c>
      <c r="AB108" s="8">
        <v>0.13485130175903848</v>
      </c>
      <c r="AC108" s="8">
        <v>90.772056468703795</v>
      </c>
      <c r="AD108" s="8">
        <v>9.0930922295371648</v>
      </c>
      <c r="AE108" s="8">
        <v>0</v>
      </c>
      <c r="AF108" s="8">
        <f t="shared" si="4"/>
        <v>9.1053709407807951E-2</v>
      </c>
      <c r="AG108" s="8">
        <f t="shared" si="5"/>
        <v>0.90894629059219201</v>
      </c>
    </row>
    <row r="109" spans="1:33">
      <c r="A109" s="9" t="s">
        <v>251</v>
      </c>
      <c r="B109" s="9" t="s">
        <v>0</v>
      </c>
      <c r="C109" s="10">
        <v>40.287999999999997</v>
      </c>
      <c r="D109" s="10">
        <v>0</v>
      </c>
      <c r="E109" s="10">
        <v>4.9000000000000002E-2</v>
      </c>
      <c r="F109" s="10">
        <v>1.0999999999999999E-2</v>
      </c>
      <c r="G109" s="10">
        <v>0</v>
      </c>
      <c r="H109" s="10">
        <v>8.8079999999999998</v>
      </c>
      <c r="I109" s="10">
        <v>9.9000000000000005E-2</v>
      </c>
      <c r="J109" s="10">
        <v>50.067999999999998</v>
      </c>
      <c r="K109" s="10">
        <v>2.3E-2</v>
      </c>
      <c r="L109" s="10">
        <v>99.765000000000001</v>
      </c>
      <c r="M109" s="10">
        <v>0</v>
      </c>
      <c r="N109" s="10">
        <v>0.39500000000000002</v>
      </c>
      <c r="O109" s="10">
        <v>2.4E-2</v>
      </c>
      <c r="P109" s="10">
        <v>0</v>
      </c>
      <c r="Q109" s="8">
        <v>0.98689882134225582</v>
      </c>
      <c r="R109" s="8">
        <v>0</v>
      </c>
      <c r="S109" s="8">
        <v>1.4146490900776888E-3</v>
      </c>
      <c r="T109" s="8">
        <v>2.1304189775053976E-4</v>
      </c>
      <c r="U109" s="8">
        <v>2.4574666327660921E-2</v>
      </c>
      <c r="V109" s="8">
        <v>0.15586425485004335</v>
      </c>
      <c r="W109" s="8">
        <v>2.0540823728199577E-3</v>
      </c>
      <c r="X109" s="8">
        <v>1.828376838010731</v>
      </c>
      <c r="Y109" s="8">
        <v>6.0364610866032976E-4</v>
      </c>
      <c r="Z109" s="8">
        <v>2.9999999999999996</v>
      </c>
      <c r="AA109" s="8">
        <v>4</v>
      </c>
      <c r="AB109" s="8">
        <v>0.10211829215802394</v>
      </c>
      <c r="AC109" s="8">
        <v>90.897386876757551</v>
      </c>
      <c r="AD109" s="8">
        <v>8.9704846861652729</v>
      </c>
      <c r="AE109" s="8">
        <v>3.0010144919165281E-2</v>
      </c>
      <c r="AF109" s="8">
        <f t="shared" si="4"/>
        <v>7.8551066909579262E-2</v>
      </c>
      <c r="AG109" s="8">
        <f t="shared" si="5"/>
        <v>0.92144893309042075</v>
      </c>
    </row>
    <row r="110" spans="1:33">
      <c r="A110" s="9" t="s">
        <v>250</v>
      </c>
      <c r="B110" s="9" t="s">
        <v>0</v>
      </c>
      <c r="C110" s="10">
        <v>39.866999999999997</v>
      </c>
      <c r="D110" s="10">
        <v>0</v>
      </c>
      <c r="E110" s="10">
        <v>0</v>
      </c>
      <c r="F110" s="10">
        <v>0</v>
      </c>
      <c r="G110" s="10">
        <v>0</v>
      </c>
      <c r="H110" s="10">
        <v>8.798</v>
      </c>
      <c r="I110" s="10">
        <v>0.14000000000000001</v>
      </c>
      <c r="J110" s="10">
        <v>50.31</v>
      </c>
      <c r="K110" s="10">
        <v>4.5999999999999999E-2</v>
      </c>
      <c r="L110" s="10">
        <v>99.679000000000002</v>
      </c>
      <c r="M110" s="10">
        <v>4.1000000000000002E-2</v>
      </c>
      <c r="N110" s="10">
        <v>0.40799999999999997</v>
      </c>
      <c r="O110" s="10">
        <v>3.3000000000000002E-2</v>
      </c>
      <c r="P110" s="10">
        <v>3.5999999999999997E-2</v>
      </c>
      <c r="Q110" s="8">
        <v>0.97718978720262006</v>
      </c>
      <c r="R110" s="8">
        <v>0</v>
      </c>
      <c r="S110" s="8">
        <v>0</v>
      </c>
      <c r="T110" s="8">
        <v>0</v>
      </c>
      <c r="U110" s="8">
        <v>4.5620425594759872E-2</v>
      </c>
      <c r="V110" s="8">
        <v>0.13472507636170702</v>
      </c>
      <c r="W110" s="8">
        <v>2.9065589672265433E-3</v>
      </c>
      <c r="X110" s="8">
        <v>1.8383501131872424</v>
      </c>
      <c r="Y110" s="8">
        <v>1.2080386864440496E-3</v>
      </c>
      <c r="Z110" s="8">
        <v>2.9999999999999996</v>
      </c>
      <c r="AA110" s="8">
        <v>4</v>
      </c>
      <c r="AB110" s="8">
        <v>0.14368915822345052</v>
      </c>
      <c r="AC110" s="8">
        <v>90.880998205212521</v>
      </c>
      <c r="AD110" s="8">
        <v>8.9155918244581098</v>
      </c>
      <c r="AE110" s="8">
        <v>5.9720812105918314E-2</v>
      </c>
      <c r="AF110" s="8">
        <f t="shared" si="4"/>
        <v>6.828177510686026E-2</v>
      </c>
      <c r="AG110" s="8">
        <f t="shared" si="5"/>
        <v>0.93171822489313982</v>
      </c>
    </row>
    <row r="111" spans="1:33">
      <c r="A111" s="9" t="s">
        <v>249</v>
      </c>
      <c r="B111" s="9" t="s">
        <v>0</v>
      </c>
      <c r="C111" s="10">
        <v>41.11</v>
      </c>
      <c r="D111" s="10">
        <v>0</v>
      </c>
      <c r="E111" s="10">
        <v>2.1999999999999999E-2</v>
      </c>
      <c r="F111" s="10">
        <v>0</v>
      </c>
      <c r="G111" s="10">
        <v>0</v>
      </c>
      <c r="H111" s="10">
        <v>8.7780000000000005</v>
      </c>
      <c r="I111" s="10">
        <v>0.13800000000000001</v>
      </c>
      <c r="J111" s="10">
        <v>48.551000000000002</v>
      </c>
      <c r="K111" s="10">
        <v>3.5000000000000003E-2</v>
      </c>
      <c r="L111" s="10">
        <v>99.082999999999998</v>
      </c>
      <c r="M111" s="10">
        <v>3.5000000000000003E-2</v>
      </c>
      <c r="N111" s="10">
        <v>0.40699999999999997</v>
      </c>
      <c r="O111" s="10">
        <v>0</v>
      </c>
      <c r="P111" s="10">
        <v>7.0000000000000001E-3</v>
      </c>
      <c r="Q111" s="8">
        <v>1.0191780550577187</v>
      </c>
      <c r="R111" s="8">
        <v>0</v>
      </c>
      <c r="S111" s="8">
        <v>6.4280758184225386E-4</v>
      </c>
      <c r="T111" s="8">
        <v>0</v>
      </c>
      <c r="U111" s="8">
        <v>0</v>
      </c>
      <c r="V111" s="8">
        <v>0.18199277939811906</v>
      </c>
      <c r="W111" s="8">
        <v>2.8977933584242951E-3</v>
      </c>
      <c r="X111" s="8">
        <v>1.7943588957551737</v>
      </c>
      <c r="Y111" s="8">
        <v>9.2966884872241768E-4</v>
      </c>
      <c r="Z111" s="8">
        <v>3.0000000000000004</v>
      </c>
      <c r="AA111" s="8">
        <v>4.0194994588486406</v>
      </c>
      <c r="AB111" s="8">
        <v>0.14633996004457592</v>
      </c>
      <c r="AC111" s="8">
        <v>90.615988316442809</v>
      </c>
      <c r="AD111" s="8">
        <v>9.1907229989663346</v>
      </c>
      <c r="AE111" s="8">
        <v>4.6948724546288158E-2</v>
      </c>
      <c r="AF111" s="8">
        <f t="shared" si="4"/>
        <v>9.2085220300685125E-2</v>
      </c>
      <c r="AG111" s="8">
        <f t="shared" si="5"/>
        <v>0.90791477969931489</v>
      </c>
    </row>
    <row r="112" spans="1:33">
      <c r="A112" s="9" t="s">
        <v>248</v>
      </c>
      <c r="B112" s="9" t="s">
        <v>0</v>
      </c>
      <c r="C112" s="10">
        <v>41.701000000000001</v>
      </c>
      <c r="D112" s="10">
        <v>0</v>
      </c>
      <c r="E112" s="10">
        <v>2.8000000000000001E-2</v>
      </c>
      <c r="F112" s="10">
        <v>3.2000000000000001E-2</v>
      </c>
      <c r="G112" s="10">
        <v>0</v>
      </c>
      <c r="H112" s="10">
        <v>8.7759999999999998</v>
      </c>
      <c r="I112" s="10">
        <v>0.16</v>
      </c>
      <c r="J112" s="10">
        <v>49.171999999999997</v>
      </c>
      <c r="K112" s="10">
        <v>0.107</v>
      </c>
      <c r="L112" s="10">
        <v>100.429</v>
      </c>
      <c r="M112" s="10">
        <v>6.5000000000000002E-2</v>
      </c>
      <c r="N112" s="10">
        <v>0.34599999999999997</v>
      </c>
      <c r="O112" s="10">
        <v>4.2000000000000003E-2</v>
      </c>
      <c r="P112" s="10">
        <v>0</v>
      </c>
      <c r="Q112" s="8">
        <v>1.0199790747485769</v>
      </c>
      <c r="R112" s="8">
        <v>0</v>
      </c>
      <c r="S112" s="8">
        <v>8.0715798329848547E-4</v>
      </c>
      <c r="T112" s="8">
        <v>6.1882832776122352E-4</v>
      </c>
      <c r="U112" s="8">
        <v>0</v>
      </c>
      <c r="V112" s="8">
        <v>0.17951361847705147</v>
      </c>
      <c r="W112" s="8">
        <v>3.3147479785731486E-3</v>
      </c>
      <c r="X112" s="8">
        <v>1.7929625194870791</v>
      </c>
      <c r="Y112" s="8">
        <v>2.8040529976593592E-3</v>
      </c>
      <c r="Z112" s="8">
        <v>2.9999999999999996</v>
      </c>
      <c r="AA112" s="8">
        <v>4.0206920679041058</v>
      </c>
      <c r="AB112" s="8">
        <v>0.167530398129309</v>
      </c>
      <c r="AC112" s="8">
        <v>90.617967538484692</v>
      </c>
      <c r="AD112" s="8">
        <v>9.0727826572320076</v>
      </c>
      <c r="AE112" s="8">
        <v>0.14171940615399889</v>
      </c>
      <c r="AF112" s="8">
        <f t="shared" si="4"/>
        <v>9.1009272569621283E-2</v>
      </c>
      <c r="AG112" s="8">
        <f t="shared" si="5"/>
        <v>0.90899072743037879</v>
      </c>
    </row>
    <row r="113" spans="1:33">
      <c r="A113" s="9" t="s">
        <v>247</v>
      </c>
      <c r="B113" s="9" t="s">
        <v>0</v>
      </c>
      <c r="C113" s="10">
        <v>40.561</v>
      </c>
      <c r="D113" s="10">
        <v>8.9999999999999993E-3</v>
      </c>
      <c r="E113" s="10">
        <v>8.9999999999999993E-3</v>
      </c>
      <c r="F113" s="10">
        <v>3.3000000000000002E-2</v>
      </c>
      <c r="G113" s="10">
        <v>0</v>
      </c>
      <c r="H113" s="10">
        <v>8.7739999999999991</v>
      </c>
      <c r="I113" s="10">
        <v>0.11700000000000001</v>
      </c>
      <c r="J113" s="10">
        <v>50.37</v>
      </c>
      <c r="K113" s="10">
        <v>0</v>
      </c>
      <c r="L113" s="10">
        <v>100.322</v>
      </c>
      <c r="M113" s="10">
        <v>1.7000000000000001E-2</v>
      </c>
      <c r="N113" s="10">
        <v>0.38400000000000001</v>
      </c>
      <c r="O113" s="10">
        <v>1.4999999999999999E-2</v>
      </c>
      <c r="P113" s="10">
        <v>3.3000000000000002E-2</v>
      </c>
      <c r="Q113" s="8">
        <v>0.9882411243606396</v>
      </c>
      <c r="R113" s="8">
        <v>1.6489881225840953E-4</v>
      </c>
      <c r="S113" s="8">
        <v>2.5843569678356748E-4</v>
      </c>
      <c r="T113" s="8">
        <v>6.3568742997725867E-4</v>
      </c>
      <c r="U113" s="8">
        <v>2.2293830527442715E-2</v>
      </c>
      <c r="V113" s="8">
        <v>0.15648162485133568</v>
      </c>
      <c r="W113" s="8">
        <v>2.4144925507748913E-3</v>
      </c>
      <c r="X113" s="8">
        <v>1.829509905770788</v>
      </c>
      <c r="Y113" s="8">
        <v>0</v>
      </c>
      <c r="Z113" s="8">
        <v>3</v>
      </c>
      <c r="AA113" s="8">
        <v>4</v>
      </c>
      <c r="AB113" s="8">
        <v>0.12008219657108146</v>
      </c>
      <c r="AC113" s="8">
        <v>90.988712333364688</v>
      </c>
      <c r="AD113" s="8">
        <v>8.8912054700642393</v>
      </c>
      <c r="AE113" s="8">
        <v>0</v>
      </c>
      <c r="AF113" s="8">
        <f t="shared" si="4"/>
        <v>7.8792694952891804E-2</v>
      </c>
      <c r="AG113" s="8">
        <f t="shared" si="5"/>
        <v>0.92120730504710824</v>
      </c>
    </row>
    <row r="114" spans="1:33">
      <c r="A114" s="9" t="s">
        <v>246</v>
      </c>
      <c r="B114" s="9" t="s">
        <v>0</v>
      </c>
      <c r="C114" s="10">
        <v>40.472000000000001</v>
      </c>
      <c r="D114" s="10">
        <v>1.9E-2</v>
      </c>
      <c r="E114" s="10">
        <v>1.2E-2</v>
      </c>
      <c r="F114" s="10">
        <v>2.1999999999999999E-2</v>
      </c>
      <c r="G114" s="10">
        <v>0</v>
      </c>
      <c r="H114" s="10">
        <v>8.7560000000000002</v>
      </c>
      <c r="I114" s="10">
        <v>0.14499999999999999</v>
      </c>
      <c r="J114" s="10">
        <v>50.74</v>
      </c>
      <c r="K114" s="10">
        <v>2.7E-2</v>
      </c>
      <c r="L114" s="10">
        <v>100.631</v>
      </c>
      <c r="M114" s="10">
        <v>0</v>
      </c>
      <c r="N114" s="10">
        <v>0.38400000000000001</v>
      </c>
      <c r="O114" s="10">
        <v>0</v>
      </c>
      <c r="P114" s="10">
        <v>5.3999999999999999E-2</v>
      </c>
      <c r="Q114" s="8">
        <v>0.98206461485156349</v>
      </c>
      <c r="R114" s="8">
        <v>3.4670471416763424E-4</v>
      </c>
      <c r="S114" s="8">
        <v>3.4318031253065539E-4</v>
      </c>
      <c r="T114" s="8">
        <v>4.2206903614035873E-4</v>
      </c>
      <c r="U114" s="8">
        <v>3.4412111519866784E-2</v>
      </c>
      <c r="V114" s="8">
        <v>0.14327140618094067</v>
      </c>
      <c r="W114" s="8">
        <v>2.9801569592707326E-3</v>
      </c>
      <c r="X114" s="8">
        <v>1.8354578054073476</v>
      </c>
      <c r="Y114" s="8">
        <v>7.0195101817207141E-4</v>
      </c>
      <c r="Z114" s="8">
        <v>3</v>
      </c>
      <c r="AA114" s="8">
        <v>4</v>
      </c>
      <c r="AB114" s="8">
        <v>0.14776489172711565</v>
      </c>
      <c r="AC114" s="8">
        <v>91.007362227013274</v>
      </c>
      <c r="AD114" s="8">
        <v>8.810068098284912</v>
      </c>
      <c r="AE114" s="8">
        <v>3.4804782974691612E-2</v>
      </c>
      <c r="AF114" s="8">
        <f t="shared" si="4"/>
        <v>7.2405766964919599E-2</v>
      </c>
      <c r="AG114" s="8">
        <f t="shared" si="5"/>
        <v>0.92759423303508048</v>
      </c>
    </row>
    <row r="115" spans="1:33">
      <c r="A115" s="9" t="s">
        <v>245</v>
      </c>
      <c r="B115" s="9" t="s">
        <v>0</v>
      </c>
      <c r="C115" s="10">
        <v>41.451000000000001</v>
      </c>
      <c r="D115" s="10">
        <v>0</v>
      </c>
      <c r="E115" s="10">
        <v>0.06</v>
      </c>
      <c r="F115" s="10">
        <v>0</v>
      </c>
      <c r="G115" s="10">
        <v>0</v>
      </c>
      <c r="H115" s="10">
        <v>8.7420000000000009</v>
      </c>
      <c r="I115" s="10">
        <v>0.114</v>
      </c>
      <c r="J115" s="10">
        <v>49.744999999999997</v>
      </c>
      <c r="K115" s="10">
        <v>2.1000000000000001E-2</v>
      </c>
      <c r="L115" s="10">
        <v>100.661</v>
      </c>
      <c r="M115" s="10">
        <v>0</v>
      </c>
      <c r="N115" s="10">
        <v>0.39500000000000002</v>
      </c>
      <c r="O115" s="10">
        <v>2.5000000000000001E-2</v>
      </c>
      <c r="P115" s="10">
        <v>0.108</v>
      </c>
      <c r="Q115" s="8">
        <v>1.0100999467931029</v>
      </c>
      <c r="R115" s="8">
        <v>0</v>
      </c>
      <c r="S115" s="8">
        <v>1.723202472033546E-3</v>
      </c>
      <c r="T115" s="8">
        <v>0</v>
      </c>
      <c r="U115" s="8">
        <v>0</v>
      </c>
      <c r="V115" s="8">
        <v>0.17815422738119485</v>
      </c>
      <c r="W115" s="8">
        <v>2.3529891603064012E-3</v>
      </c>
      <c r="X115" s="8">
        <v>1.8071213493025498</v>
      </c>
      <c r="Y115" s="8">
        <v>5.4828489081281708E-4</v>
      </c>
      <c r="Z115" s="8">
        <v>3.0000000000000004</v>
      </c>
      <c r="AA115" s="8">
        <v>4.0109615480291199</v>
      </c>
      <c r="AB115" s="8">
        <v>0.11834908747864641</v>
      </c>
      <c r="AC115" s="8">
        <v>90.893390526834011</v>
      </c>
      <c r="AD115" s="8">
        <v>8.9606831160591174</v>
      </c>
      <c r="AE115" s="8">
        <v>2.7577269628210471E-2</v>
      </c>
      <c r="AF115" s="8">
        <f t="shared" si="4"/>
        <v>8.9737782237158351E-2</v>
      </c>
      <c r="AG115" s="8">
        <f t="shared" si="5"/>
        <v>0.91026221776284166</v>
      </c>
    </row>
    <row r="116" spans="1:33">
      <c r="A116" s="9" t="s">
        <v>244</v>
      </c>
      <c r="B116" s="9" t="s">
        <v>0</v>
      </c>
      <c r="C116" s="10">
        <v>39.329000000000001</v>
      </c>
      <c r="D116" s="10">
        <v>0</v>
      </c>
      <c r="E116" s="10">
        <v>4.8000000000000001E-2</v>
      </c>
      <c r="F116" s="10">
        <v>0</v>
      </c>
      <c r="G116" s="10">
        <v>0</v>
      </c>
      <c r="H116" s="10">
        <v>8.7420000000000009</v>
      </c>
      <c r="I116" s="10">
        <v>0.11</v>
      </c>
      <c r="J116" s="10">
        <v>50.526000000000003</v>
      </c>
      <c r="K116" s="10">
        <v>2.3E-2</v>
      </c>
      <c r="L116" s="10">
        <v>99.156999999999996</v>
      </c>
      <c r="M116" s="10">
        <v>0</v>
      </c>
      <c r="N116" s="10">
        <v>0.378</v>
      </c>
      <c r="O116" s="10">
        <v>1E-3</v>
      </c>
      <c r="P116" s="10">
        <v>0</v>
      </c>
      <c r="Q116" s="8">
        <v>0.96602573850116802</v>
      </c>
      <c r="R116" s="8">
        <v>0</v>
      </c>
      <c r="S116" s="8">
        <v>1.3895454416704095E-3</v>
      </c>
      <c r="T116" s="8">
        <v>0</v>
      </c>
      <c r="U116" s="8">
        <v>6.6558977555994048E-2</v>
      </c>
      <c r="V116" s="8">
        <v>0.11301466410066216</v>
      </c>
      <c r="W116" s="8">
        <v>2.288517396969727E-3</v>
      </c>
      <c r="X116" s="8">
        <v>1.8501172700999498</v>
      </c>
      <c r="Y116" s="8">
        <v>6.0528690358563147E-4</v>
      </c>
      <c r="Z116" s="8">
        <v>3</v>
      </c>
      <c r="AA116" s="8">
        <v>4</v>
      </c>
      <c r="AB116" s="8">
        <v>0.11259148899874777</v>
      </c>
      <c r="AC116" s="8">
        <v>91.022886056569178</v>
      </c>
      <c r="AD116" s="8">
        <v>8.8347432821887928</v>
      </c>
      <c r="AE116" s="8">
        <v>2.9779172243298978E-2</v>
      </c>
      <c r="AF116" s="8">
        <f t="shared" si="4"/>
        <v>5.7568552643753802E-2</v>
      </c>
      <c r="AG116" s="8">
        <f t="shared" si="5"/>
        <v>0.94243144735624618</v>
      </c>
    </row>
    <row r="117" spans="1:33">
      <c r="A117" s="9" t="s">
        <v>243</v>
      </c>
      <c r="B117" s="9" t="s">
        <v>0</v>
      </c>
      <c r="C117" s="10">
        <v>40.024000000000001</v>
      </c>
      <c r="D117" s="10">
        <v>0</v>
      </c>
      <c r="E117" s="10">
        <v>0.02</v>
      </c>
      <c r="F117" s="10">
        <v>6.0000000000000001E-3</v>
      </c>
      <c r="G117" s="10">
        <v>0</v>
      </c>
      <c r="H117" s="10">
        <v>8.7379999999999995</v>
      </c>
      <c r="I117" s="10">
        <v>0.125</v>
      </c>
      <c r="J117" s="10">
        <v>50.250999999999998</v>
      </c>
      <c r="K117" s="10">
        <v>4.2000000000000003E-2</v>
      </c>
      <c r="L117" s="10">
        <v>99.585999999999999</v>
      </c>
      <c r="M117" s="10">
        <v>1E-3</v>
      </c>
      <c r="N117" s="10">
        <v>0.379</v>
      </c>
      <c r="O117" s="10">
        <v>0</v>
      </c>
      <c r="P117" s="10">
        <v>0</v>
      </c>
      <c r="Q117" s="8">
        <v>0.98079610711453435</v>
      </c>
      <c r="R117" s="8">
        <v>0</v>
      </c>
      <c r="S117" s="8">
        <v>5.7762231380793143E-4</v>
      </c>
      <c r="T117" s="8">
        <v>1.1624784454343444E-4</v>
      </c>
      <c r="U117" s="8">
        <v>3.771391561257964E-2</v>
      </c>
      <c r="V117" s="8">
        <v>0.14135750456574231</v>
      </c>
      <c r="W117" s="8">
        <v>2.5945019161444796E-3</v>
      </c>
      <c r="X117" s="8">
        <v>1.8357413808104666</v>
      </c>
      <c r="Y117" s="8">
        <v>1.1027198221813944E-3</v>
      </c>
      <c r="Z117" s="8">
        <v>3</v>
      </c>
      <c r="AA117" s="8">
        <v>3.9999999999999996</v>
      </c>
      <c r="AB117" s="8">
        <v>0.12853549830974684</v>
      </c>
      <c r="AC117" s="8">
        <v>90.945368620477936</v>
      </c>
      <c r="AD117" s="8">
        <v>8.8714654949489429</v>
      </c>
      <c r="AE117" s="8">
        <v>5.463038626340639E-2</v>
      </c>
      <c r="AF117" s="8">
        <f t="shared" si="4"/>
        <v>7.1497437791961702E-2</v>
      </c>
      <c r="AG117" s="8">
        <f t="shared" si="5"/>
        <v>0.92850256220803828</v>
      </c>
    </row>
    <row r="118" spans="1:33">
      <c r="A118" s="9" t="s">
        <v>242</v>
      </c>
      <c r="B118" s="9" t="s">
        <v>0</v>
      </c>
      <c r="C118" s="10">
        <v>43.283999999999999</v>
      </c>
      <c r="D118" s="10">
        <v>0</v>
      </c>
      <c r="E118" s="10">
        <v>7.4999999999999997E-2</v>
      </c>
      <c r="F118" s="10">
        <v>2.1000000000000001E-2</v>
      </c>
      <c r="G118" s="10">
        <v>0</v>
      </c>
      <c r="H118" s="10">
        <v>8.7370000000000001</v>
      </c>
      <c r="I118" s="10">
        <v>0.125</v>
      </c>
      <c r="J118" s="10">
        <v>48.085000000000001</v>
      </c>
      <c r="K118" s="10">
        <v>4.4999999999999998E-2</v>
      </c>
      <c r="L118" s="10">
        <v>100.78</v>
      </c>
      <c r="M118" s="10">
        <v>3.5999999999999997E-2</v>
      </c>
      <c r="N118" s="10">
        <v>0.36499999999999999</v>
      </c>
      <c r="O118" s="10">
        <v>0</v>
      </c>
      <c r="P118" s="10">
        <v>7.0000000000000001E-3</v>
      </c>
      <c r="Q118" s="8">
        <v>1.0597302876446382</v>
      </c>
      <c r="R118" s="8">
        <v>0</v>
      </c>
      <c r="S118" s="8">
        <v>2.1641379686877112E-3</v>
      </c>
      <c r="T118" s="8">
        <v>4.0650198280888964E-4</v>
      </c>
      <c r="U118" s="8">
        <v>0</v>
      </c>
      <c r="V118" s="8">
        <v>0.17889009233624312</v>
      </c>
      <c r="W118" s="8">
        <v>2.5921713767349682E-3</v>
      </c>
      <c r="X118" s="8">
        <v>1.7550363844492722</v>
      </c>
      <c r="Y118" s="8">
        <v>1.1804242416145621E-3</v>
      </c>
      <c r="Z118" s="8">
        <v>2.9999999999999996</v>
      </c>
      <c r="AA118" s="8">
        <v>4.0610156076203863</v>
      </c>
      <c r="AB118" s="8">
        <v>0.13377574534931164</v>
      </c>
      <c r="AC118" s="8">
        <v>90.573216937757763</v>
      </c>
      <c r="AD118" s="8">
        <v>9.232088453978367</v>
      </c>
      <c r="AE118" s="8">
        <v>6.0918862914567794E-2</v>
      </c>
      <c r="AF118" s="8">
        <f t="shared" si="4"/>
        <v>9.250097895840699E-2</v>
      </c>
      <c r="AG118" s="8">
        <f t="shared" si="5"/>
        <v>0.90749902104159308</v>
      </c>
    </row>
    <row r="119" spans="1:33">
      <c r="A119" s="9" t="s">
        <v>241</v>
      </c>
      <c r="B119" s="9" t="s">
        <v>0</v>
      </c>
      <c r="C119" s="10">
        <v>38.502000000000002</v>
      </c>
      <c r="D119" s="10">
        <v>0</v>
      </c>
      <c r="E119" s="10">
        <v>1.4E-2</v>
      </c>
      <c r="F119" s="10">
        <v>0.01</v>
      </c>
      <c r="G119" s="10">
        <v>0</v>
      </c>
      <c r="H119" s="10">
        <v>8.7119999999999997</v>
      </c>
      <c r="I119" s="10">
        <v>9.7000000000000003E-2</v>
      </c>
      <c r="J119" s="10">
        <v>52.216999999999999</v>
      </c>
      <c r="K119" s="10">
        <v>5.1999999999999998E-2</v>
      </c>
      <c r="L119" s="10">
        <v>100.059</v>
      </c>
      <c r="M119" s="10">
        <v>8.9999999999999993E-3</v>
      </c>
      <c r="N119" s="10">
        <v>0.42</v>
      </c>
      <c r="O119" s="10">
        <v>0.01</v>
      </c>
      <c r="P119" s="10">
        <v>1.6E-2</v>
      </c>
      <c r="Q119" s="8">
        <v>0.93305622163674162</v>
      </c>
      <c r="R119" s="8">
        <v>0</v>
      </c>
      <c r="S119" s="8">
        <v>3.9986029474380226E-4</v>
      </c>
      <c r="T119" s="8">
        <v>1.9160195607186394E-4</v>
      </c>
      <c r="U119" s="8">
        <v>0.13329609447570157</v>
      </c>
      <c r="V119" s="8">
        <v>4.3266370840683965E-2</v>
      </c>
      <c r="W119" s="8">
        <v>1.991049223332206E-3</v>
      </c>
      <c r="X119" s="8">
        <v>1.8864486407111294</v>
      </c>
      <c r="Y119" s="8">
        <v>1.3501608615955219E-3</v>
      </c>
      <c r="Z119" s="8">
        <v>3</v>
      </c>
      <c r="AA119" s="8">
        <v>4.0000000000000009</v>
      </c>
      <c r="AB119" s="8">
        <v>9.6355747652853846E-2</v>
      </c>
      <c r="AC119" s="8">
        <v>91.293659169420962</v>
      </c>
      <c r="AD119" s="8">
        <v>8.5446447800616827</v>
      </c>
      <c r="AE119" s="8">
        <v>6.5340302864502001E-2</v>
      </c>
      <c r="AF119" s="8">
        <f t="shared" si="4"/>
        <v>2.2421119482244466E-2</v>
      </c>
      <c r="AG119" s="8">
        <f t="shared" si="5"/>
        <v>0.97757888051775554</v>
      </c>
    </row>
    <row r="120" spans="1:33">
      <c r="A120" s="9" t="s">
        <v>240</v>
      </c>
      <c r="B120" s="9" t="s">
        <v>0</v>
      </c>
      <c r="C120" s="10">
        <v>39.997</v>
      </c>
      <c r="D120" s="10">
        <v>2.5999999999999999E-2</v>
      </c>
      <c r="E120" s="10">
        <v>0</v>
      </c>
      <c r="F120" s="10">
        <v>7.0000000000000001E-3</v>
      </c>
      <c r="G120" s="10">
        <v>0</v>
      </c>
      <c r="H120" s="10">
        <v>8.7059999999999995</v>
      </c>
      <c r="I120" s="10">
        <v>0.13500000000000001</v>
      </c>
      <c r="J120" s="10">
        <v>49.939</v>
      </c>
      <c r="K120" s="10">
        <v>0.14599999999999999</v>
      </c>
      <c r="L120" s="10">
        <v>99.424999999999997</v>
      </c>
      <c r="M120" s="10">
        <v>7.4999999999999997E-2</v>
      </c>
      <c r="N120" s="10">
        <v>0.39200000000000002</v>
      </c>
      <c r="O120" s="10">
        <v>2E-3</v>
      </c>
      <c r="P120" s="10">
        <v>0</v>
      </c>
      <c r="Q120" s="8">
        <v>0.98336523225388495</v>
      </c>
      <c r="R120" s="8">
        <v>4.8070819782543165E-4</v>
      </c>
      <c r="S120" s="8">
        <v>0</v>
      </c>
      <c r="T120" s="8">
        <v>1.3606953054306345E-4</v>
      </c>
      <c r="U120" s="8">
        <v>3.217204956603581E-2</v>
      </c>
      <c r="V120" s="8">
        <v>0.14683168350990305</v>
      </c>
      <c r="W120" s="8">
        <v>2.8112983587891315E-3</v>
      </c>
      <c r="X120" s="8">
        <v>1.8303570590529041</v>
      </c>
      <c r="Y120" s="8">
        <v>3.8458995301143975E-3</v>
      </c>
      <c r="Z120" s="8">
        <v>3</v>
      </c>
      <c r="AA120" s="8">
        <v>4</v>
      </c>
      <c r="AB120" s="8">
        <v>0.13944807897098102</v>
      </c>
      <c r="AC120" s="8">
        <v>90.790710604561212</v>
      </c>
      <c r="AD120" s="8">
        <v>8.8790741929025714</v>
      </c>
      <c r="AE120" s="8">
        <v>0.19076712356522885</v>
      </c>
      <c r="AF120" s="8">
        <f t="shared" si="4"/>
        <v>7.4262856321739762E-2</v>
      </c>
      <c r="AG120" s="8">
        <f t="shared" si="5"/>
        <v>0.92573714367826021</v>
      </c>
    </row>
    <row r="121" spans="1:33">
      <c r="A121" s="9" t="s">
        <v>239</v>
      </c>
      <c r="B121" s="9" t="s">
        <v>0</v>
      </c>
      <c r="C121" s="10">
        <v>41.917000000000002</v>
      </c>
      <c r="D121" s="10">
        <v>3.2000000000000001E-2</v>
      </c>
      <c r="E121" s="10">
        <v>0</v>
      </c>
      <c r="F121" s="10">
        <v>0</v>
      </c>
      <c r="G121" s="10">
        <v>0</v>
      </c>
      <c r="H121" s="10">
        <v>8.6890000000000001</v>
      </c>
      <c r="I121" s="10">
        <v>0.11700000000000001</v>
      </c>
      <c r="J121" s="10">
        <v>49.468000000000004</v>
      </c>
      <c r="K121" s="10">
        <v>3.2000000000000001E-2</v>
      </c>
      <c r="L121" s="10">
        <v>100.60899999999999</v>
      </c>
      <c r="M121" s="10">
        <v>1E-3</v>
      </c>
      <c r="N121" s="10">
        <v>0.35299999999999998</v>
      </c>
      <c r="O121" s="10">
        <v>0</v>
      </c>
      <c r="P121" s="10">
        <v>0</v>
      </c>
      <c r="Q121" s="8">
        <v>1.0216514327024802</v>
      </c>
      <c r="R121" s="8">
        <v>5.8652061764566908E-4</v>
      </c>
      <c r="S121" s="8">
        <v>0</v>
      </c>
      <c r="T121" s="8">
        <v>0</v>
      </c>
      <c r="U121" s="8">
        <v>0</v>
      </c>
      <c r="V121" s="8">
        <v>0.17710806858451203</v>
      </c>
      <c r="W121" s="8">
        <v>2.4153727187819348E-3</v>
      </c>
      <c r="X121" s="8">
        <v>1.7974029635272535</v>
      </c>
      <c r="Y121" s="8">
        <v>8.3564184932698616E-4</v>
      </c>
      <c r="Z121" s="8">
        <v>3</v>
      </c>
      <c r="AA121" s="8">
        <v>4.0222379533201265</v>
      </c>
      <c r="AB121" s="8">
        <v>0.12212655829030039</v>
      </c>
      <c r="AC121" s="8">
        <v>90.88064798010484</v>
      </c>
      <c r="AD121" s="8">
        <v>8.9549735713569998</v>
      </c>
      <c r="AE121" s="8">
        <v>4.2251890247858782E-2</v>
      </c>
      <c r="AF121" s="8">
        <f t="shared" si="4"/>
        <v>8.9697178544043188E-2</v>
      </c>
      <c r="AG121" s="8">
        <f t="shared" si="5"/>
        <v>0.91030282145595676</v>
      </c>
    </row>
    <row r="122" spans="1:33">
      <c r="A122" s="9" t="s">
        <v>238</v>
      </c>
      <c r="B122" s="9" t="s">
        <v>0</v>
      </c>
      <c r="C122" s="10">
        <v>40.652000000000001</v>
      </c>
      <c r="D122" s="10">
        <v>0</v>
      </c>
      <c r="E122" s="10">
        <v>5.2999999999999999E-2</v>
      </c>
      <c r="F122" s="10">
        <v>5.0000000000000001E-3</v>
      </c>
      <c r="G122" s="10">
        <v>0</v>
      </c>
      <c r="H122" s="10">
        <v>8.6839999999999993</v>
      </c>
      <c r="I122" s="10">
        <v>0.11700000000000001</v>
      </c>
      <c r="J122" s="10">
        <v>49.173000000000002</v>
      </c>
      <c r="K122" s="10">
        <v>1.7999999999999999E-2</v>
      </c>
      <c r="L122" s="10">
        <v>99.149000000000001</v>
      </c>
      <c r="M122" s="10">
        <v>0</v>
      </c>
      <c r="N122" s="10">
        <v>0.44500000000000001</v>
      </c>
      <c r="O122" s="10">
        <v>2E-3</v>
      </c>
      <c r="P122" s="10">
        <v>0</v>
      </c>
      <c r="Q122" s="8">
        <v>1.0045434223319851</v>
      </c>
      <c r="R122" s="8">
        <v>0</v>
      </c>
      <c r="S122" s="8">
        <v>1.54354178123231E-3</v>
      </c>
      <c r="T122" s="8">
        <v>9.768597527745661E-5</v>
      </c>
      <c r="U122" s="8">
        <v>0</v>
      </c>
      <c r="V122" s="8">
        <v>0.17945791024455313</v>
      </c>
      <c r="W122" s="8">
        <v>2.448828653989342E-3</v>
      </c>
      <c r="X122" s="8">
        <v>1.8114320517121263</v>
      </c>
      <c r="Y122" s="8">
        <v>4.7655930083610439E-4</v>
      </c>
      <c r="Z122" s="8">
        <v>3</v>
      </c>
      <c r="AA122" s="8">
        <v>4.0053640362102394</v>
      </c>
      <c r="AB122" s="8">
        <v>0.12282123588315402</v>
      </c>
      <c r="AC122" s="8">
        <v>90.852548195725674</v>
      </c>
      <c r="AD122" s="8">
        <v>9.0007286909752384</v>
      </c>
      <c r="AE122" s="8">
        <v>2.3901877415943077E-2</v>
      </c>
      <c r="AF122" s="8">
        <f t="shared" si="4"/>
        <v>9.0139542452752616E-2</v>
      </c>
      <c r="AG122" s="8">
        <f t="shared" si="5"/>
        <v>0.90986045754724743</v>
      </c>
    </row>
    <row r="123" spans="1:33">
      <c r="A123" s="9" t="s">
        <v>237</v>
      </c>
      <c r="B123" s="9" t="s">
        <v>0</v>
      </c>
      <c r="C123" s="10">
        <v>41.591999999999999</v>
      </c>
      <c r="D123" s="10">
        <v>1.7999999999999999E-2</v>
      </c>
      <c r="E123" s="10">
        <v>1.4E-2</v>
      </c>
      <c r="F123" s="10">
        <v>0</v>
      </c>
      <c r="G123" s="10">
        <v>0</v>
      </c>
      <c r="H123" s="10">
        <v>8.6630000000000003</v>
      </c>
      <c r="I123" s="10">
        <v>0.13800000000000001</v>
      </c>
      <c r="J123" s="10">
        <v>50.031999999999996</v>
      </c>
      <c r="K123" s="10">
        <v>4.3999999999999997E-2</v>
      </c>
      <c r="L123" s="10">
        <v>100.967</v>
      </c>
      <c r="M123" s="10">
        <v>0</v>
      </c>
      <c r="N123" s="10">
        <v>0.4</v>
      </c>
      <c r="O123" s="10">
        <v>8.9999999999999993E-3</v>
      </c>
      <c r="P123" s="10">
        <v>5.7000000000000002E-2</v>
      </c>
      <c r="Q123" s="8">
        <v>1.009378393201535</v>
      </c>
      <c r="R123" s="8">
        <v>3.285015732652761E-4</v>
      </c>
      <c r="S123" s="8">
        <v>4.0043124543411322E-4</v>
      </c>
      <c r="T123" s="8">
        <v>0</v>
      </c>
      <c r="U123" s="8">
        <v>0</v>
      </c>
      <c r="V123" s="8">
        <v>0.1758200940183906</v>
      </c>
      <c r="W123" s="8">
        <v>2.8366713682118593E-3</v>
      </c>
      <c r="X123" s="8">
        <v>1.8100918335197564</v>
      </c>
      <c r="Y123" s="8">
        <v>1.1440750734061746E-3</v>
      </c>
      <c r="Z123" s="8">
        <v>2.9999999999999996</v>
      </c>
      <c r="AA123" s="8">
        <v>4.009907110397517</v>
      </c>
      <c r="AB123" s="8">
        <v>0.14255398822784474</v>
      </c>
      <c r="AC123" s="8">
        <v>90.964294566680891</v>
      </c>
      <c r="AD123" s="8">
        <v>8.8356571345504875</v>
      </c>
      <c r="AE123" s="8">
        <v>5.7494310540780878E-2</v>
      </c>
      <c r="AF123" s="8">
        <f t="shared" si="4"/>
        <v>8.8533681469121106E-2</v>
      </c>
      <c r="AG123" s="8">
        <f t="shared" si="5"/>
        <v>0.911466318530879</v>
      </c>
    </row>
    <row r="124" spans="1:33">
      <c r="A124" s="9" t="s">
        <v>236</v>
      </c>
      <c r="B124" s="9" t="s">
        <v>0</v>
      </c>
      <c r="C124" s="10">
        <v>40.746000000000002</v>
      </c>
      <c r="D124" s="10">
        <v>0</v>
      </c>
      <c r="E124" s="10">
        <v>0.04</v>
      </c>
      <c r="F124" s="10">
        <v>0</v>
      </c>
      <c r="G124" s="10">
        <v>0</v>
      </c>
      <c r="H124" s="10">
        <v>8.6370000000000005</v>
      </c>
      <c r="I124" s="10">
        <v>0.111</v>
      </c>
      <c r="J124" s="10">
        <v>50.951999999999998</v>
      </c>
      <c r="K124" s="10">
        <v>5.2999999999999999E-2</v>
      </c>
      <c r="L124" s="10">
        <v>100.991</v>
      </c>
      <c r="M124" s="10">
        <v>0</v>
      </c>
      <c r="N124" s="10">
        <v>0.433</v>
      </c>
      <c r="O124" s="10">
        <v>0</v>
      </c>
      <c r="P124" s="10">
        <v>1.9E-2</v>
      </c>
      <c r="Q124" s="8">
        <v>0.98480303479238429</v>
      </c>
      <c r="R124" s="8">
        <v>0</v>
      </c>
      <c r="S124" s="8">
        <v>1.1394102222047136E-3</v>
      </c>
      <c r="T124" s="8">
        <v>0</v>
      </c>
      <c r="U124" s="8">
        <v>2.9254520193027211E-2</v>
      </c>
      <c r="V124" s="8">
        <v>0.14532098641607261</v>
      </c>
      <c r="W124" s="8">
        <v>2.2723389639702665E-3</v>
      </c>
      <c r="X124" s="8">
        <v>1.8358372550420288</v>
      </c>
      <c r="Y124" s="8">
        <v>1.3724543703117992E-3</v>
      </c>
      <c r="Z124" s="8">
        <v>3</v>
      </c>
      <c r="AA124" s="8">
        <v>4</v>
      </c>
      <c r="AB124" s="8">
        <v>0.112823933871479</v>
      </c>
      <c r="AC124" s="8">
        <v>91.151181379984294</v>
      </c>
      <c r="AD124" s="8">
        <v>8.6678509348936839</v>
      </c>
      <c r="AE124" s="8">
        <v>6.8143751250531709E-2</v>
      </c>
      <c r="AF124" s="8">
        <f t="shared" si="4"/>
        <v>7.3351529108103275E-2</v>
      </c>
      <c r="AG124" s="8">
        <f t="shared" si="5"/>
        <v>0.92664847089189684</v>
      </c>
    </row>
    <row r="125" spans="1:33">
      <c r="A125" s="9" t="s">
        <v>235</v>
      </c>
      <c r="B125" s="9" t="s">
        <v>0</v>
      </c>
      <c r="C125" s="10">
        <v>41.015999999999998</v>
      </c>
      <c r="D125" s="10">
        <v>0</v>
      </c>
      <c r="E125" s="10">
        <v>0</v>
      </c>
      <c r="F125" s="10">
        <v>1.2999999999999999E-2</v>
      </c>
      <c r="G125" s="10">
        <v>0</v>
      </c>
      <c r="H125" s="10">
        <v>8.6319999999999997</v>
      </c>
      <c r="I125" s="10">
        <v>0.13700000000000001</v>
      </c>
      <c r="J125" s="10">
        <v>50.613</v>
      </c>
      <c r="K125" s="10">
        <v>2.5000000000000001E-2</v>
      </c>
      <c r="L125" s="10">
        <v>100.88200000000001</v>
      </c>
      <c r="M125" s="10">
        <v>0</v>
      </c>
      <c r="N125" s="10">
        <v>0.43099999999999999</v>
      </c>
      <c r="O125" s="10">
        <v>8.9999999999999993E-3</v>
      </c>
      <c r="P125" s="10">
        <v>6.0000000000000001E-3</v>
      </c>
      <c r="Q125" s="8">
        <v>0.99360528707478757</v>
      </c>
      <c r="R125" s="8">
        <v>0</v>
      </c>
      <c r="S125" s="8">
        <v>0</v>
      </c>
      <c r="T125" s="8">
        <v>2.4898853889836496E-4</v>
      </c>
      <c r="U125" s="8">
        <v>1.254043731152521E-2</v>
      </c>
      <c r="V125" s="8">
        <v>0.16233467846124741</v>
      </c>
      <c r="W125" s="8">
        <v>2.8110391599913491E-3</v>
      </c>
      <c r="X125" s="8">
        <v>1.8278106986316431</v>
      </c>
      <c r="Y125" s="8">
        <v>6.4887082190728828E-4</v>
      </c>
      <c r="Z125" s="8">
        <v>3.0000000000000004</v>
      </c>
      <c r="AA125" s="8">
        <v>4</v>
      </c>
      <c r="AB125" s="8">
        <v>0.14012138429531354</v>
      </c>
      <c r="AC125" s="8">
        <v>91.110564721851162</v>
      </c>
      <c r="AD125" s="8">
        <v>8.7169697418799128</v>
      </c>
      <c r="AE125" s="8">
        <v>3.2344151973595026E-2</v>
      </c>
      <c r="AF125" s="8">
        <f t="shared" si="4"/>
        <v>8.1569256361752912E-2</v>
      </c>
      <c r="AG125" s="8">
        <f t="shared" si="5"/>
        <v>0.91843074363824706</v>
      </c>
    </row>
    <row r="126" spans="1:33">
      <c r="A126" s="9" t="s">
        <v>234</v>
      </c>
      <c r="B126" s="9" t="s">
        <v>0</v>
      </c>
      <c r="C126" s="10">
        <v>40.411999999999999</v>
      </c>
      <c r="D126" s="10">
        <v>0.02</v>
      </c>
      <c r="E126" s="10">
        <v>0</v>
      </c>
      <c r="F126" s="10">
        <v>0</v>
      </c>
      <c r="G126" s="10">
        <v>0</v>
      </c>
      <c r="H126" s="10">
        <v>8.6069999999999993</v>
      </c>
      <c r="I126" s="10">
        <v>0.15</v>
      </c>
      <c r="J126" s="10">
        <v>49.709000000000003</v>
      </c>
      <c r="K126" s="10">
        <v>0.02</v>
      </c>
      <c r="L126" s="10">
        <v>99.304000000000002</v>
      </c>
      <c r="M126" s="10">
        <v>8.0000000000000002E-3</v>
      </c>
      <c r="N126" s="10">
        <v>0.378</v>
      </c>
      <c r="O126" s="10">
        <v>0</v>
      </c>
      <c r="P126" s="10">
        <v>0</v>
      </c>
      <c r="Q126" s="8">
        <v>0.99473423445037112</v>
      </c>
      <c r="R126" s="8">
        <v>3.702094200521327E-4</v>
      </c>
      <c r="S126" s="8">
        <v>0</v>
      </c>
      <c r="T126" s="8">
        <v>0</v>
      </c>
      <c r="U126" s="8">
        <v>9.7911122591538557E-3</v>
      </c>
      <c r="V126" s="8">
        <v>0.16738473465334525</v>
      </c>
      <c r="W126" s="8">
        <v>3.1273300555343169E-3</v>
      </c>
      <c r="X126" s="8">
        <v>1.8240649254368089</v>
      </c>
      <c r="Y126" s="8">
        <v>5.2745372473424006E-4</v>
      </c>
      <c r="Z126" s="8">
        <v>3</v>
      </c>
      <c r="AA126" s="8">
        <v>4</v>
      </c>
      <c r="AB126" s="8">
        <v>0.1559846868817239</v>
      </c>
      <c r="AC126" s="8">
        <v>90.980546086806697</v>
      </c>
      <c r="AD126" s="8">
        <v>8.8371609369285391</v>
      </c>
      <c r="AE126" s="8">
        <v>2.63082893830381E-2</v>
      </c>
      <c r="AF126" s="8">
        <f t="shared" si="4"/>
        <v>8.4051702640461246E-2</v>
      </c>
      <c r="AG126" s="8">
        <f t="shared" si="5"/>
        <v>0.91594829735953875</v>
      </c>
    </row>
    <row r="127" spans="1:33">
      <c r="A127" s="9" t="s">
        <v>233</v>
      </c>
      <c r="B127" s="9" t="s">
        <v>0</v>
      </c>
      <c r="C127" s="10">
        <v>39.570999999999998</v>
      </c>
      <c r="D127" s="10">
        <v>2.5999999999999999E-2</v>
      </c>
      <c r="E127" s="10">
        <v>2E-3</v>
      </c>
      <c r="F127" s="10">
        <v>0</v>
      </c>
      <c r="G127" s="10">
        <v>0</v>
      </c>
      <c r="H127" s="10">
        <v>8.5779999999999994</v>
      </c>
      <c r="I127" s="10">
        <v>0.105</v>
      </c>
      <c r="J127" s="10">
        <v>50.686999999999998</v>
      </c>
      <c r="K127" s="10">
        <v>3.0000000000000001E-3</v>
      </c>
      <c r="L127" s="10">
        <v>99.507000000000005</v>
      </c>
      <c r="M127" s="10">
        <v>5.3999999999999999E-2</v>
      </c>
      <c r="N127" s="10">
        <v>0.439</v>
      </c>
      <c r="O127" s="10">
        <v>2.5000000000000001E-2</v>
      </c>
      <c r="P127" s="10">
        <v>1.7000000000000001E-2</v>
      </c>
      <c r="Q127" s="8">
        <v>0.96971081453939822</v>
      </c>
      <c r="R127" s="8">
        <v>4.7913656024067098E-4</v>
      </c>
      <c r="S127" s="8">
        <v>5.7763158417900375E-5</v>
      </c>
      <c r="T127" s="8">
        <v>0</v>
      </c>
      <c r="U127" s="8">
        <v>5.9562334642302872E-2</v>
      </c>
      <c r="V127" s="8">
        <v>0.11623296119720128</v>
      </c>
      <c r="W127" s="8">
        <v>2.1794165868739518E-3</v>
      </c>
      <c r="X127" s="8">
        <v>1.8516988063498552</v>
      </c>
      <c r="Y127" s="8">
        <v>7.8766965710205933E-5</v>
      </c>
      <c r="Z127" s="8">
        <v>3.0000000000000004</v>
      </c>
      <c r="AA127" s="8">
        <v>3.9999999999999991</v>
      </c>
      <c r="AB127" s="8">
        <v>0.10737352543871138</v>
      </c>
      <c r="AC127" s="8">
        <v>91.227822200628594</v>
      </c>
      <c r="AD127" s="8">
        <v>8.6609236542992711</v>
      </c>
      <c r="AE127" s="8">
        <v>3.8806196334157058E-3</v>
      </c>
      <c r="AF127" s="8">
        <f t="shared" si="4"/>
        <v>5.9063511811733561E-2</v>
      </c>
      <c r="AG127" s="8">
        <f t="shared" si="5"/>
        <v>0.94093648818826647</v>
      </c>
    </row>
    <row r="128" spans="1:33">
      <c r="A128" s="9" t="s">
        <v>232</v>
      </c>
      <c r="B128" s="9" t="s">
        <v>0</v>
      </c>
      <c r="C128" s="10">
        <v>42.408999999999999</v>
      </c>
      <c r="D128" s="10">
        <v>0</v>
      </c>
      <c r="E128" s="10">
        <v>0</v>
      </c>
      <c r="F128" s="10">
        <v>0</v>
      </c>
      <c r="G128" s="10">
        <v>0</v>
      </c>
      <c r="H128" s="10">
        <v>8.5709999999999997</v>
      </c>
      <c r="I128" s="10">
        <v>0.06</v>
      </c>
      <c r="J128" s="10">
        <v>48.481000000000002</v>
      </c>
      <c r="K128" s="10">
        <v>0</v>
      </c>
      <c r="L128" s="10">
        <v>99.927999999999997</v>
      </c>
      <c r="M128" s="10">
        <v>3.0000000000000001E-3</v>
      </c>
      <c r="N128" s="10">
        <v>0.40200000000000002</v>
      </c>
      <c r="O128" s="10">
        <v>1E-3</v>
      </c>
      <c r="P128" s="10">
        <v>1E-3</v>
      </c>
      <c r="Q128" s="8">
        <v>1.0436884700828342</v>
      </c>
      <c r="R128" s="8">
        <v>0</v>
      </c>
      <c r="S128" s="8">
        <v>0</v>
      </c>
      <c r="T128" s="8">
        <v>0</v>
      </c>
      <c r="U128" s="8">
        <v>0</v>
      </c>
      <c r="V128" s="8">
        <v>0.17640071571553967</v>
      </c>
      <c r="W128" s="8">
        <v>1.2506904779091147E-3</v>
      </c>
      <c r="X128" s="8">
        <v>1.7786601237237172</v>
      </c>
      <c r="Y128" s="8">
        <v>0</v>
      </c>
      <c r="Z128" s="8">
        <v>3</v>
      </c>
      <c r="AA128" s="8">
        <v>4.0436884700828344</v>
      </c>
      <c r="AB128" s="8">
        <v>6.3931048750812777E-2</v>
      </c>
      <c r="AC128" s="8">
        <v>90.919063580790194</v>
      </c>
      <c r="AD128" s="8">
        <v>9.0170053704590103</v>
      </c>
      <c r="AE128" s="8">
        <v>0</v>
      </c>
      <c r="AF128" s="8">
        <f t="shared" si="4"/>
        <v>9.0227737243273848E-2</v>
      </c>
      <c r="AG128" s="8">
        <f t="shared" si="5"/>
        <v>0.90977226275672618</v>
      </c>
    </row>
    <row r="129" spans="1:33">
      <c r="A129" s="9" t="s">
        <v>231</v>
      </c>
      <c r="B129" s="9" t="s">
        <v>0</v>
      </c>
      <c r="C129" s="10">
        <v>41.585000000000001</v>
      </c>
      <c r="D129" s="10">
        <v>8.9999999999999993E-3</v>
      </c>
      <c r="E129" s="10">
        <v>4.7E-2</v>
      </c>
      <c r="F129" s="10">
        <v>2.4E-2</v>
      </c>
      <c r="G129" s="10">
        <v>0</v>
      </c>
      <c r="H129" s="10">
        <v>8.5589999999999993</v>
      </c>
      <c r="I129" s="10">
        <v>0.105</v>
      </c>
      <c r="J129" s="10">
        <v>49.802</v>
      </c>
      <c r="K129" s="10">
        <v>2.9000000000000001E-2</v>
      </c>
      <c r="L129" s="10">
        <v>100.617</v>
      </c>
      <c r="M129" s="10">
        <v>3.5999999999999997E-2</v>
      </c>
      <c r="N129" s="10">
        <v>0.39</v>
      </c>
      <c r="O129" s="10">
        <v>1.2E-2</v>
      </c>
      <c r="P129" s="10">
        <v>1.9E-2</v>
      </c>
      <c r="Q129" s="8">
        <v>1.0127294179077799</v>
      </c>
      <c r="R129" s="8">
        <v>1.6482382120306795E-4</v>
      </c>
      <c r="S129" s="8">
        <v>1.3489948770539066E-3</v>
      </c>
      <c r="T129" s="8">
        <v>4.6210788241310945E-4</v>
      </c>
      <c r="U129" s="8">
        <v>0</v>
      </c>
      <c r="V129" s="8">
        <v>0.17431539332225748</v>
      </c>
      <c r="W129" s="8">
        <v>2.1658668694458727E-3</v>
      </c>
      <c r="X129" s="8">
        <v>1.8080567151282281</v>
      </c>
      <c r="Y129" s="8">
        <v>7.566801916184928E-4</v>
      </c>
      <c r="Z129" s="8">
        <v>3</v>
      </c>
      <c r="AA129" s="8">
        <v>4.0137997931087162</v>
      </c>
      <c r="AB129" s="8">
        <v>0.10909548683028085</v>
      </c>
      <c r="AC129" s="8">
        <v>91.072461717897838</v>
      </c>
      <c r="AD129" s="8">
        <v>8.7803285440942123</v>
      </c>
      <c r="AE129" s="8">
        <v>3.8114251177668104E-2</v>
      </c>
      <c r="AF129" s="8">
        <f t="shared" si="4"/>
        <v>8.7932730983846685E-2</v>
      </c>
      <c r="AG129" s="8">
        <f t="shared" si="5"/>
        <v>0.91206726901615331</v>
      </c>
    </row>
    <row r="130" spans="1:33">
      <c r="A130" s="9" t="s">
        <v>230</v>
      </c>
      <c r="B130" s="9" t="s">
        <v>0</v>
      </c>
      <c r="C130" s="10">
        <v>39.183</v>
      </c>
      <c r="D130" s="10">
        <v>5.0000000000000001E-3</v>
      </c>
      <c r="E130" s="10">
        <v>0.05</v>
      </c>
      <c r="F130" s="10">
        <v>1.7999999999999999E-2</v>
      </c>
      <c r="G130" s="10">
        <v>0</v>
      </c>
      <c r="H130" s="10">
        <v>8.5589999999999993</v>
      </c>
      <c r="I130" s="10">
        <v>0.126</v>
      </c>
      <c r="J130" s="10">
        <v>50.939</v>
      </c>
      <c r="K130" s="10">
        <v>3.9E-2</v>
      </c>
      <c r="L130" s="10">
        <v>99.397000000000006</v>
      </c>
      <c r="M130" s="10">
        <v>4.9000000000000002E-2</v>
      </c>
      <c r="N130" s="10">
        <v>0.41899999999999998</v>
      </c>
      <c r="O130" s="10">
        <v>0.01</v>
      </c>
      <c r="P130" s="10">
        <v>0</v>
      </c>
      <c r="Q130" s="8">
        <v>0.95955089310294328</v>
      </c>
      <c r="R130" s="8">
        <v>9.2079103727089984E-5</v>
      </c>
      <c r="S130" s="8">
        <v>1.443098770998171E-3</v>
      </c>
      <c r="T130" s="8">
        <v>3.4851241217304872E-4</v>
      </c>
      <c r="U130" s="8">
        <v>7.8922444403486836E-2</v>
      </c>
      <c r="V130" s="8">
        <v>9.6364411091219876E-2</v>
      </c>
      <c r="W130" s="8">
        <v>2.6135247316693938E-3</v>
      </c>
      <c r="X130" s="8">
        <v>1.8596417608643514</v>
      </c>
      <c r="Y130" s="8">
        <v>1.0232755194311304E-3</v>
      </c>
      <c r="Z130" s="8">
        <v>3</v>
      </c>
      <c r="AA130" s="8">
        <v>4</v>
      </c>
      <c r="AB130" s="8">
        <v>0.12820411404875637</v>
      </c>
      <c r="AC130" s="8">
        <v>91.223060379228258</v>
      </c>
      <c r="AD130" s="8">
        <v>8.5985396429506569</v>
      </c>
      <c r="AE130" s="8">
        <v>5.0195863772313491E-2</v>
      </c>
      <c r="AF130" s="8">
        <f t="shared" si="4"/>
        <v>4.9265903386632413E-2</v>
      </c>
      <c r="AG130" s="8">
        <f t="shared" si="5"/>
        <v>0.95073409661336761</v>
      </c>
    </row>
    <row r="131" spans="1:33">
      <c r="A131" s="9" t="s">
        <v>229</v>
      </c>
      <c r="B131" s="9" t="s">
        <v>0</v>
      </c>
      <c r="C131" s="10">
        <v>41.093000000000004</v>
      </c>
      <c r="D131" s="10">
        <v>0</v>
      </c>
      <c r="E131" s="10">
        <v>1.6E-2</v>
      </c>
      <c r="F131" s="10">
        <v>0</v>
      </c>
      <c r="G131" s="10">
        <v>0</v>
      </c>
      <c r="H131" s="10">
        <v>8.5459999999999994</v>
      </c>
      <c r="I131" s="10">
        <v>0.11600000000000001</v>
      </c>
      <c r="J131" s="10">
        <v>50.085999999999999</v>
      </c>
      <c r="K131" s="10">
        <v>4.0000000000000001E-3</v>
      </c>
      <c r="L131" s="10">
        <v>100.318</v>
      </c>
      <c r="M131" s="10">
        <v>4.2000000000000003E-2</v>
      </c>
      <c r="N131" s="10">
        <v>0.40699999999999997</v>
      </c>
      <c r="O131" s="10">
        <v>8.0000000000000002E-3</v>
      </c>
      <c r="P131" s="10">
        <v>0</v>
      </c>
      <c r="Q131" s="8">
        <v>1.0020429548321821</v>
      </c>
      <c r="R131" s="8">
        <v>0</v>
      </c>
      <c r="S131" s="8">
        <v>4.598267116415528E-4</v>
      </c>
      <c r="T131" s="8">
        <v>0</v>
      </c>
      <c r="U131" s="8">
        <v>0</v>
      </c>
      <c r="V131" s="8">
        <v>0.1742759156819097</v>
      </c>
      <c r="W131" s="8">
        <v>2.3958643163157676E-3</v>
      </c>
      <c r="X131" s="8">
        <v>1.8207209336841457</v>
      </c>
      <c r="Y131" s="8">
        <v>1.0450477380545178E-4</v>
      </c>
      <c r="Z131" s="8">
        <v>3</v>
      </c>
      <c r="AA131" s="8">
        <v>4.0022728681880029</v>
      </c>
      <c r="AB131" s="8">
        <v>0.11994331176928899</v>
      </c>
      <c r="AC131" s="8">
        <v>91.150111092086647</v>
      </c>
      <c r="AD131" s="8">
        <v>8.7247138104454471</v>
      </c>
      <c r="AE131" s="8">
        <v>5.2317856986164573E-3</v>
      </c>
      <c r="AF131" s="8">
        <f t="shared" si="4"/>
        <v>8.7356486671790426E-2</v>
      </c>
      <c r="AG131" s="8">
        <f t="shared" si="5"/>
        <v>0.91264351332820959</v>
      </c>
    </row>
    <row r="132" spans="1:33">
      <c r="A132" s="9" t="s">
        <v>228</v>
      </c>
      <c r="B132" s="9" t="s">
        <v>0</v>
      </c>
      <c r="C132" s="10">
        <v>41.756</v>
      </c>
      <c r="D132" s="10">
        <v>0</v>
      </c>
      <c r="E132" s="10">
        <v>0</v>
      </c>
      <c r="F132" s="10">
        <v>1E-3</v>
      </c>
      <c r="G132" s="10">
        <v>0</v>
      </c>
      <c r="H132" s="10">
        <v>8.516</v>
      </c>
      <c r="I132" s="10">
        <v>0.14099999999999999</v>
      </c>
      <c r="J132" s="10">
        <v>49.646000000000001</v>
      </c>
      <c r="K132" s="10">
        <v>0</v>
      </c>
      <c r="L132" s="10">
        <v>100.50700000000001</v>
      </c>
      <c r="M132" s="10">
        <v>0</v>
      </c>
      <c r="N132" s="10">
        <v>0.42199999999999999</v>
      </c>
      <c r="O132" s="10">
        <v>6.0000000000000001E-3</v>
      </c>
      <c r="P132" s="10">
        <v>1.9E-2</v>
      </c>
      <c r="Q132" s="8">
        <v>1.0183689910431106</v>
      </c>
      <c r="R132" s="8">
        <v>0</v>
      </c>
      <c r="S132" s="8">
        <v>0</v>
      </c>
      <c r="T132" s="8">
        <v>1.9282426867715E-5</v>
      </c>
      <c r="U132" s="8">
        <v>0</v>
      </c>
      <c r="V132" s="8">
        <v>0.17369124358066274</v>
      </c>
      <c r="W132" s="8">
        <v>2.9126689741336875E-3</v>
      </c>
      <c r="X132" s="8">
        <v>1.805007813975225</v>
      </c>
      <c r="Y132" s="8">
        <v>0</v>
      </c>
      <c r="Z132" s="8">
        <v>3</v>
      </c>
      <c r="AA132" s="8">
        <v>4.0183786322565442</v>
      </c>
      <c r="AB132" s="8">
        <v>0.14698484749250199</v>
      </c>
      <c r="AC132" s="8">
        <v>91.087864984325378</v>
      </c>
      <c r="AD132" s="8">
        <v>8.7651501681821173</v>
      </c>
      <c r="AE132" s="8">
        <v>0</v>
      </c>
      <c r="AF132" s="8">
        <f t="shared" si="4"/>
        <v>8.7780525753728411E-2</v>
      </c>
      <c r="AG132" s="8">
        <f t="shared" si="5"/>
        <v>0.91221947424627159</v>
      </c>
    </row>
    <row r="133" spans="1:33">
      <c r="A133" s="9" t="s">
        <v>227</v>
      </c>
      <c r="B133" s="9" t="s">
        <v>0</v>
      </c>
      <c r="C133" s="10">
        <v>41.228000000000002</v>
      </c>
      <c r="D133" s="10">
        <v>0</v>
      </c>
      <c r="E133" s="10">
        <v>1.4999999999999999E-2</v>
      </c>
      <c r="F133" s="10">
        <v>2.4E-2</v>
      </c>
      <c r="G133" s="10">
        <v>0</v>
      </c>
      <c r="H133" s="10">
        <v>8.5079999999999991</v>
      </c>
      <c r="I133" s="10">
        <v>9.1999999999999998E-2</v>
      </c>
      <c r="J133" s="10">
        <v>49.253999999999998</v>
      </c>
      <c r="K133" s="10">
        <v>0</v>
      </c>
      <c r="L133" s="10">
        <v>99.566999999999993</v>
      </c>
      <c r="M133" s="10">
        <v>1.4E-2</v>
      </c>
      <c r="N133" s="10">
        <v>0.4</v>
      </c>
      <c r="O133" s="10">
        <v>6.0000000000000001E-3</v>
      </c>
      <c r="P133" s="10">
        <v>2.5999999999999999E-2</v>
      </c>
      <c r="Q133" s="8">
        <v>1.0147702272690076</v>
      </c>
      <c r="R133" s="8">
        <v>0</v>
      </c>
      <c r="S133" s="8">
        <v>4.3513341100018211E-4</v>
      </c>
      <c r="T133" s="8">
        <v>4.6704863399187209E-4</v>
      </c>
      <c r="U133" s="8">
        <v>0</v>
      </c>
      <c r="V133" s="8">
        <v>0.17512934552293977</v>
      </c>
      <c r="W133" s="8">
        <v>1.9180018246997624E-3</v>
      </c>
      <c r="X133" s="8">
        <v>1.807280243338361</v>
      </c>
      <c r="Y133" s="8">
        <v>0</v>
      </c>
      <c r="Z133" s="8">
        <v>3</v>
      </c>
      <c r="AA133" s="8">
        <v>4.0152213182915037</v>
      </c>
      <c r="AB133" s="8">
        <v>9.6657519338159845E-2</v>
      </c>
      <c r="AC133" s="8">
        <v>91.077715787521115</v>
      </c>
      <c r="AD133" s="8">
        <v>8.8256266931407197</v>
      </c>
      <c r="AE133" s="8">
        <v>0</v>
      </c>
      <c r="AF133" s="8">
        <f t="shared" si="4"/>
        <v>8.8341655784430678E-2</v>
      </c>
      <c r="AG133" s="8">
        <f t="shared" si="5"/>
        <v>0.91165834421556935</v>
      </c>
    </row>
    <row r="134" spans="1:33">
      <c r="A134" s="9" t="s">
        <v>226</v>
      </c>
      <c r="B134" s="9" t="s">
        <v>0</v>
      </c>
      <c r="C134" s="10">
        <v>40.030999999999999</v>
      </c>
      <c r="D134" s="10">
        <v>2.1000000000000001E-2</v>
      </c>
      <c r="E134" s="10">
        <v>6.0000000000000001E-3</v>
      </c>
      <c r="F134" s="10">
        <v>5.2999999999999999E-2</v>
      </c>
      <c r="G134" s="10">
        <v>0</v>
      </c>
      <c r="H134" s="10">
        <v>8.5069999999999997</v>
      </c>
      <c r="I134" s="10">
        <v>0.16600000000000001</v>
      </c>
      <c r="J134" s="10">
        <v>51.704999999999998</v>
      </c>
      <c r="K134" s="10">
        <v>0</v>
      </c>
      <c r="L134" s="10">
        <v>100.852</v>
      </c>
      <c r="M134" s="10">
        <v>0</v>
      </c>
      <c r="N134" s="10">
        <v>0.36299999999999999</v>
      </c>
      <c r="O134" s="10">
        <v>0</v>
      </c>
      <c r="P134" s="10">
        <v>0</v>
      </c>
      <c r="Q134" s="8">
        <v>0.96514068425353494</v>
      </c>
      <c r="R134" s="8">
        <v>3.8074501667881478E-4</v>
      </c>
      <c r="S134" s="8">
        <v>1.7049088179701876E-4</v>
      </c>
      <c r="T134" s="8">
        <v>1.0102886374984423E-3</v>
      </c>
      <c r="U134" s="8">
        <v>6.7776361940278029E-2</v>
      </c>
      <c r="V134" s="8">
        <v>0.10374831528636178</v>
      </c>
      <c r="W134" s="8">
        <v>3.389908775242389E-3</v>
      </c>
      <c r="X134" s="8">
        <v>1.858383205208608</v>
      </c>
      <c r="Y134" s="8">
        <v>0</v>
      </c>
      <c r="Z134" s="8">
        <v>2.9999999999999996</v>
      </c>
      <c r="AA134" s="8">
        <v>4</v>
      </c>
      <c r="AB134" s="8">
        <v>0.1667197392283726</v>
      </c>
      <c r="AC134" s="8">
        <v>91.39749294186025</v>
      </c>
      <c r="AD134" s="8">
        <v>8.4357873189113857</v>
      </c>
      <c r="AE134" s="8">
        <v>0</v>
      </c>
      <c r="AF134" s="8">
        <f t="shared" si="4"/>
        <v>5.2875311467495356E-2</v>
      </c>
      <c r="AG134" s="8">
        <f t="shared" si="5"/>
        <v>0.94712468853250464</v>
      </c>
    </row>
    <row r="135" spans="1:33">
      <c r="A135" s="9" t="s">
        <v>225</v>
      </c>
      <c r="B135" s="9" t="s">
        <v>0</v>
      </c>
      <c r="C135" s="10">
        <v>40.418999999999997</v>
      </c>
      <c r="D135" s="10">
        <v>0</v>
      </c>
      <c r="E135" s="10">
        <v>0</v>
      </c>
      <c r="F135" s="10">
        <v>2E-3</v>
      </c>
      <c r="G135" s="10">
        <v>0</v>
      </c>
      <c r="H135" s="10">
        <v>8.4749999999999996</v>
      </c>
      <c r="I135" s="10">
        <v>0.11</v>
      </c>
      <c r="J135" s="10">
        <v>50.609000000000002</v>
      </c>
      <c r="K135" s="10">
        <v>1.2999999999999999E-2</v>
      </c>
      <c r="L135" s="10">
        <v>100.02500000000001</v>
      </c>
      <c r="M135" s="10">
        <v>0</v>
      </c>
      <c r="N135" s="10">
        <v>0.39700000000000002</v>
      </c>
      <c r="O135" s="10">
        <v>0</v>
      </c>
      <c r="P135" s="10">
        <v>0</v>
      </c>
      <c r="Q135" s="8">
        <v>0.98533870289828152</v>
      </c>
      <c r="R135" s="8">
        <v>0</v>
      </c>
      <c r="S135" s="8">
        <v>0</v>
      </c>
      <c r="T135" s="8">
        <v>3.8548313998428825E-5</v>
      </c>
      <c r="U135" s="8">
        <v>2.9284045889439447E-2</v>
      </c>
      <c r="V135" s="8">
        <v>0.14349683270210054</v>
      </c>
      <c r="W135" s="8">
        <v>2.2713203999978845E-3</v>
      </c>
      <c r="X135" s="8">
        <v>1.839231001952385</v>
      </c>
      <c r="Y135" s="8">
        <v>3.3954784379688425E-4</v>
      </c>
      <c r="Z135" s="8">
        <v>2.9999999999999996</v>
      </c>
      <c r="AA135" s="8">
        <v>4.0000000000000009</v>
      </c>
      <c r="AB135" s="8">
        <v>0.11274172305284602</v>
      </c>
      <c r="AC135" s="8">
        <v>91.294065008405425</v>
      </c>
      <c r="AD135" s="8">
        <v>8.5763391034628835</v>
      </c>
      <c r="AE135" s="8">
        <v>1.6854165078856773E-2</v>
      </c>
      <c r="AF135" s="8">
        <f t="shared" ref="AF135:AF141" si="6">V135/(V135+X135)</f>
        <v>7.2373439356646044E-2</v>
      </c>
      <c r="AG135" s="8">
        <f t="shared" ref="AG135:AG141" si="7">X135/(V135+X135)</f>
        <v>0.92762656064335403</v>
      </c>
    </row>
    <row r="136" spans="1:33">
      <c r="A136" s="9" t="s">
        <v>224</v>
      </c>
      <c r="B136" s="9" t="s">
        <v>0</v>
      </c>
      <c r="C136" s="10">
        <v>40.161999999999999</v>
      </c>
      <c r="D136" s="10">
        <v>7.3999999999999996E-2</v>
      </c>
      <c r="E136" s="10">
        <v>1.4999999999999999E-2</v>
      </c>
      <c r="F136" s="10">
        <v>0.01</v>
      </c>
      <c r="G136" s="10">
        <v>0</v>
      </c>
      <c r="H136" s="10">
        <v>8.4740000000000002</v>
      </c>
      <c r="I136" s="10">
        <v>0.10199999999999999</v>
      </c>
      <c r="J136" s="10">
        <v>51.731000000000002</v>
      </c>
      <c r="K136" s="10">
        <v>1.7999999999999999E-2</v>
      </c>
      <c r="L136" s="10">
        <v>100.961</v>
      </c>
      <c r="M136" s="10">
        <v>0</v>
      </c>
      <c r="N136" s="10">
        <v>0.372</v>
      </c>
      <c r="O136" s="10">
        <v>3.0000000000000001E-3</v>
      </c>
      <c r="P136" s="10">
        <v>0</v>
      </c>
      <c r="Q136" s="8">
        <v>0.96733737047626545</v>
      </c>
      <c r="R136" s="8">
        <v>1.3403403842098252E-3</v>
      </c>
      <c r="S136" s="8">
        <v>4.2580388129863904E-4</v>
      </c>
      <c r="T136" s="8">
        <v>1.9043117589676741E-4</v>
      </c>
      <c r="U136" s="8">
        <v>6.2028343221855131E-2</v>
      </c>
      <c r="V136" s="8">
        <v>0.10866126743114271</v>
      </c>
      <c r="W136" s="8">
        <v>2.0808872302199234E-3</v>
      </c>
      <c r="X136" s="8">
        <v>1.8574710486391208</v>
      </c>
      <c r="Y136" s="8">
        <v>4.6450755999005646E-4</v>
      </c>
      <c r="Z136" s="8">
        <v>2.9999999999999996</v>
      </c>
      <c r="AA136" s="8">
        <v>3.9999999999999996</v>
      </c>
      <c r="AB136" s="8">
        <v>0.10247111964022147</v>
      </c>
      <c r="AC136" s="8">
        <v>91.46922297813839</v>
      </c>
      <c r="AD136" s="8">
        <v>8.4054317122786184</v>
      </c>
      <c r="AE136" s="8">
        <v>2.2874189942766795E-2</v>
      </c>
      <c r="AF136" s="8">
        <f t="shared" si="6"/>
        <v>5.5266508028475686E-2</v>
      </c>
      <c r="AG136" s="8">
        <f t="shared" si="7"/>
        <v>0.94473349197152434</v>
      </c>
    </row>
    <row r="137" spans="1:33">
      <c r="A137" s="9" t="s">
        <v>223</v>
      </c>
      <c r="B137" s="9" t="s">
        <v>0</v>
      </c>
      <c r="C137" s="10">
        <v>41.311999999999998</v>
      </c>
      <c r="D137" s="10">
        <v>2.8000000000000001E-2</v>
      </c>
      <c r="E137" s="10">
        <v>0</v>
      </c>
      <c r="F137" s="10">
        <v>1.7999999999999999E-2</v>
      </c>
      <c r="G137" s="10">
        <v>0</v>
      </c>
      <c r="H137" s="10">
        <v>8.4740000000000002</v>
      </c>
      <c r="I137" s="10">
        <v>0.123</v>
      </c>
      <c r="J137" s="10">
        <v>50.569000000000003</v>
      </c>
      <c r="K137" s="10">
        <v>1.2999999999999999E-2</v>
      </c>
      <c r="L137" s="10">
        <v>100.92700000000001</v>
      </c>
      <c r="M137" s="10">
        <v>0</v>
      </c>
      <c r="N137" s="10">
        <v>0.38900000000000001</v>
      </c>
      <c r="O137" s="10">
        <v>1E-3</v>
      </c>
      <c r="P137" s="10">
        <v>0</v>
      </c>
      <c r="Q137" s="8">
        <v>0.99997992629529509</v>
      </c>
      <c r="R137" s="8">
        <v>5.0967559894537259E-4</v>
      </c>
      <c r="S137" s="8">
        <v>0</v>
      </c>
      <c r="T137" s="8">
        <v>3.4447918230926238E-4</v>
      </c>
      <c r="U137" s="8">
        <v>0</v>
      </c>
      <c r="V137" s="8">
        <v>0.17153767329890579</v>
      </c>
      <c r="W137" s="8">
        <v>2.5217725445438183E-3</v>
      </c>
      <c r="X137" s="8">
        <v>1.8247693285939901</v>
      </c>
      <c r="Y137" s="8">
        <v>3.3714448601015128E-4</v>
      </c>
      <c r="Z137" s="8">
        <v>2.9999999999999996</v>
      </c>
      <c r="AA137" s="8">
        <v>4.0006618414853943</v>
      </c>
      <c r="AB137" s="8">
        <v>0.12614123323499793</v>
      </c>
      <c r="AC137" s="8">
        <v>91.276532443921795</v>
      </c>
      <c r="AD137" s="8">
        <v>8.5804620654637187</v>
      </c>
      <c r="AE137" s="8">
        <v>1.6864257379482713E-2</v>
      </c>
      <c r="AF137" s="8">
        <f t="shared" si="6"/>
        <v>8.5927501700016062E-2</v>
      </c>
      <c r="AG137" s="8">
        <f t="shared" si="7"/>
        <v>0.91407249829998394</v>
      </c>
    </row>
    <row r="138" spans="1:33">
      <c r="A138" s="9" t="s">
        <v>222</v>
      </c>
      <c r="B138" s="9" t="s">
        <v>0</v>
      </c>
      <c r="C138" s="10">
        <v>41.652000000000001</v>
      </c>
      <c r="D138" s="10">
        <v>0</v>
      </c>
      <c r="E138" s="10">
        <v>3.5999999999999997E-2</v>
      </c>
      <c r="F138" s="10">
        <v>4.0000000000000001E-3</v>
      </c>
      <c r="G138" s="10">
        <v>0</v>
      </c>
      <c r="H138" s="10">
        <v>8.4649999999999999</v>
      </c>
      <c r="I138" s="10">
        <v>9.5000000000000001E-2</v>
      </c>
      <c r="J138" s="10">
        <v>50.188000000000002</v>
      </c>
      <c r="K138" s="10">
        <v>5.6000000000000001E-2</v>
      </c>
      <c r="L138" s="10">
        <v>100.893</v>
      </c>
      <c r="M138" s="10">
        <v>0</v>
      </c>
      <c r="N138" s="10">
        <v>0.38400000000000001</v>
      </c>
      <c r="O138" s="10">
        <v>1.2999999999999999E-2</v>
      </c>
      <c r="P138" s="10">
        <v>0</v>
      </c>
      <c r="Q138" s="8">
        <v>1.0098626481192445</v>
      </c>
      <c r="R138" s="8">
        <v>0</v>
      </c>
      <c r="S138" s="8">
        <v>1.0286903668859288E-3</v>
      </c>
      <c r="T138" s="8">
        <v>7.6676424994183762E-5</v>
      </c>
      <c r="U138" s="8">
        <v>0</v>
      </c>
      <c r="V138" s="8">
        <v>0.17163640360778015</v>
      </c>
      <c r="W138" s="8">
        <v>1.9509035275544779E-3</v>
      </c>
      <c r="X138" s="8">
        <v>1.8139899823578132</v>
      </c>
      <c r="Y138" s="8">
        <v>1.4546955957277885E-3</v>
      </c>
      <c r="Z138" s="8">
        <v>3.0000000000000004</v>
      </c>
      <c r="AA138" s="8">
        <v>4.0104153315151843</v>
      </c>
      <c r="AB138" s="8">
        <v>9.808306463544908E-2</v>
      </c>
      <c r="AC138" s="8">
        <v>91.199638616005402</v>
      </c>
      <c r="AD138" s="8">
        <v>8.6291424619856443</v>
      </c>
      <c r="AE138" s="8">
        <v>7.3135857373494609E-2</v>
      </c>
      <c r="AF138" s="8">
        <f t="shared" si="6"/>
        <v>8.6439425271997897E-2</v>
      </c>
      <c r="AG138" s="8">
        <f t="shared" si="7"/>
        <v>0.91356057472800212</v>
      </c>
    </row>
    <row r="139" spans="1:33">
      <c r="A139" s="9" t="s">
        <v>221</v>
      </c>
      <c r="B139" s="9" t="s">
        <v>0</v>
      </c>
      <c r="C139" s="10">
        <v>42.901000000000003</v>
      </c>
      <c r="D139" s="10">
        <v>8.9999999999999993E-3</v>
      </c>
      <c r="E139" s="10">
        <v>1.6E-2</v>
      </c>
      <c r="F139" s="10">
        <v>4.1000000000000002E-2</v>
      </c>
      <c r="G139" s="10">
        <v>0</v>
      </c>
      <c r="H139" s="10">
        <v>8.359</v>
      </c>
      <c r="I139" s="10">
        <v>0.126</v>
      </c>
      <c r="J139" s="10">
        <v>48.817</v>
      </c>
      <c r="K139" s="10">
        <v>0.10299999999999999</v>
      </c>
      <c r="L139" s="10">
        <v>100.88800000000001</v>
      </c>
      <c r="M139" s="10">
        <v>9.4E-2</v>
      </c>
      <c r="N139" s="10">
        <v>0.39100000000000001</v>
      </c>
      <c r="O139" s="10">
        <v>3.1E-2</v>
      </c>
      <c r="P139" s="10">
        <v>0</v>
      </c>
      <c r="Q139" s="8">
        <v>1.0468661339267709</v>
      </c>
      <c r="R139" s="8">
        <v>1.6515320030005391E-4</v>
      </c>
      <c r="S139" s="8">
        <v>4.6015001494716253E-4</v>
      </c>
      <c r="T139" s="8">
        <v>7.9101188150506761E-4</v>
      </c>
      <c r="U139" s="8">
        <v>0</v>
      </c>
      <c r="V139" s="8">
        <v>0.17058233479230947</v>
      </c>
      <c r="W139" s="8">
        <v>2.6042340892374863E-3</v>
      </c>
      <c r="X139" s="8">
        <v>1.7758380921338033</v>
      </c>
      <c r="Y139" s="8">
        <v>2.6928899611261422E-3</v>
      </c>
      <c r="Z139" s="8">
        <v>2.9999999999999996</v>
      </c>
      <c r="AA139" s="8">
        <v>4.047656868075296</v>
      </c>
      <c r="AB139" s="8">
        <v>0.13343293899952613</v>
      </c>
      <c r="AC139" s="8">
        <v>90.988477879154317</v>
      </c>
      <c r="AD139" s="8">
        <v>8.7401137888504579</v>
      </c>
      <c r="AE139" s="8">
        <v>0.13797539299571523</v>
      </c>
      <c r="AF139" s="8">
        <f t="shared" si="6"/>
        <v>8.7638997429605625E-2</v>
      </c>
      <c r="AG139" s="8">
        <f t="shared" si="7"/>
        <v>0.91236100257039443</v>
      </c>
    </row>
    <row r="140" spans="1:33">
      <c r="A140" s="9" t="s">
        <v>220</v>
      </c>
      <c r="B140" s="9" t="s">
        <v>0</v>
      </c>
      <c r="C140" s="10">
        <v>39.259</v>
      </c>
      <c r="D140" s="10">
        <v>2.5000000000000001E-2</v>
      </c>
      <c r="E140" s="10">
        <v>3.0000000000000001E-3</v>
      </c>
      <c r="F140" s="10">
        <v>0</v>
      </c>
      <c r="G140" s="10">
        <v>0</v>
      </c>
      <c r="H140" s="10">
        <v>8.3309999999999995</v>
      </c>
      <c r="I140" s="10">
        <v>0.106</v>
      </c>
      <c r="J140" s="10">
        <v>50.984000000000002</v>
      </c>
      <c r="K140" s="10">
        <v>0</v>
      </c>
      <c r="L140" s="10">
        <v>99.14</v>
      </c>
      <c r="M140" s="10">
        <v>5.0000000000000001E-3</v>
      </c>
      <c r="N140" s="10">
        <v>0.42299999999999999</v>
      </c>
      <c r="O140" s="10">
        <v>4.0000000000000001E-3</v>
      </c>
      <c r="P140" s="10">
        <v>0</v>
      </c>
      <c r="Q140" s="8">
        <v>0.96267644747653136</v>
      </c>
      <c r="R140" s="8">
        <v>4.6100100416344227E-4</v>
      </c>
      <c r="S140" s="8">
        <v>8.6699799056553337E-5</v>
      </c>
      <c r="T140" s="8">
        <v>0</v>
      </c>
      <c r="U140" s="8">
        <v>7.3638403239554506E-2</v>
      </c>
      <c r="V140" s="8">
        <v>9.7203437464527281E-2</v>
      </c>
      <c r="W140" s="8">
        <v>2.2015711121829264E-3</v>
      </c>
      <c r="X140" s="8">
        <v>1.8637324399039834</v>
      </c>
      <c r="Y140" s="8">
        <v>0</v>
      </c>
      <c r="Z140" s="8">
        <v>2.9999999999999996</v>
      </c>
      <c r="AA140" s="8">
        <v>3.9999999999999991</v>
      </c>
      <c r="AB140" s="8">
        <v>0.10809098656209486</v>
      </c>
      <c r="AC140" s="8">
        <v>91.504052266226878</v>
      </c>
      <c r="AD140" s="8">
        <v>8.3878567472110301</v>
      </c>
      <c r="AE140" s="8">
        <v>0</v>
      </c>
      <c r="AF140" s="8">
        <f t="shared" si="6"/>
        <v>4.956992147798836E-2</v>
      </c>
      <c r="AG140" s="8">
        <f t="shared" si="7"/>
        <v>0.95043007852201167</v>
      </c>
    </row>
    <row r="141" spans="1:33">
      <c r="A141" s="9" t="s">
        <v>219</v>
      </c>
      <c r="B141" s="9" t="s">
        <v>0</v>
      </c>
      <c r="C141" s="10">
        <v>57.231999999999999</v>
      </c>
      <c r="D141" s="10">
        <v>4.3999999999999997E-2</v>
      </c>
      <c r="E141" s="10">
        <v>3.456</v>
      </c>
      <c r="F141" s="10">
        <v>0.55600000000000005</v>
      </c>
      <c r="G141" s="10">
        <v>0</v>
      </c>
      <c r="H141" s="10">
        <v>6.3159999999999998</v>
      </c>
      <c r="I141" s="10">
        <v>0.13700000000000001</v>
      </c>
      <c r="J141" s="10">
        <v>32.000999999999998</v>
      </c>
      <c r="K141" s="10">
        <v>0.89</v>
      </c>
      <c r="L141" s="10">
        <v>100.782</v>
      </c>
      <c r="M141" s="10">
        <v>6.2E-2</v>
      </c>
      <c r="N141" s="10">
        <v>5.1999999999999998E-2</v>
      </c>
      <c r="O141" s="10">
        <v>1.0999999999999999E-2</v>
      </c>
      <c r="P141" s="10">
        <v>2.5000000000000001E-2</v>
      </c>
      <c r="Q141" s="8">
        <v>1.4822422376517934</v>
      </c>
      <c r="R141" s="8">
        <v>8.569464569608481E-4</v>
      </c>
      <c r="S141" s="8">
        <v>0.10548961767940614</v>
      </c>
      <c r="T141" s="8">
        <v>1.1384932721121437E-2</v>
      </c>
      <c r="U141" s="8">
        <v>0</v>
      </c>
      <c r="V141" s="8">
        <v>0.13679756821572073</v>
      </c>
      <c r="W141" s="8">
        <v>3.005291259307825E-3</v>
      </c>
      <c r="X141" s="8">
        <v>1.2355273321202491</v>
      </c>
      <c r="Y141" s="8">
        <v>2.4696073895440634E-2</v>
      </c>
      <c r="Z141" s="8">
        <v>3</v>
      </c>
      <c r="AA141" s="8">
        <v>4.5415364593090173</v>
      </c>
      <c r="AB141" s="8">
        <v>0.21465963413582462</v>
      </c>
      <c r="AC141" s="8">
        <v>88.250296624770016</v>
      </c>
      <c r="AD141" s="8">
        <v>9.7710715568448467</v>
      </c>
      <c r="AE141" s="8">
        <v>1.7639721842493075</v>
      </c>
      <c r="AF141" s="8">
        <f t="shared" si="6"/>
        <v>9.9683076640400686E-2</v>
      </c>
      <c r="AG141" s="8">
        <f t="shared" si="7"/>
        <v>0.90031692335959934</v>
      </c>
    </row>
    <row r="142" spans="1:33">
      <c r="A142" s="122" t="s">
        <v>647</v>
      </c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</row>
    <row r="143" spans="1:33">
      <c r="A143" s="9" t="s">
        <v>16</v>
      </c>
      <c r="B143" s="9" t="s">
        <v>14</v>
      </c>
      <c r="C143" s="10" t="s">
        <v>4</v>
      </c>
      <c r="D143" s="10" t="s">
        <v>6</v>
      </c>
      <c r="E143" s="10" t="s">
        <v>3</v>
      </c>
      <c r="F143" s="10" t="s">
        <v>7</v>
      </c>
      <c r="G143" s="10" t="s">
        <v>96</v>
      </c>
      <c r="H143" s="10" t="s">
        <v>11</v>
      </c>
      <c r="I143" s="10" t="s">
        <v>12</v>
      </c>
      <c r="J143" s="10" t="s">
        <v>2</v>
      </c>
      <c r="K143" s="10" t="s">
        <v>5</v>
      </c>
      <c r="L143" s="10" t="s">
        <v>13</v>
      </c>
      <c r="M143" s="10" t="s">
        <v>8</v>
      </c>
      <c r="N143" s="10" t="s">
        <v>9</v>
      </c>
      <c r="O143" s="10" t="s">
        <v>10</v>
      </c>
      <c r="P143" s="10" t="s">
        <v>1</v>
      </c>
      <c r="Q143" s="10" t="s">
        <v>80</v>
      </c>
      <c r="R143" s="10" t="s">
        <v>81</v>
      </c>
      <c r="S143" s="10" t="s">
        <v>82</v>
      </c>
      <c r="T143" s="10" t="s">
        <v>83</v>
      </c>
      <c r="U143" s="10" t="s">
        <v>103</v>
      </c>
      <c r="V143" s="10" t="s">
        <v>104</v>
      </c>
      <c r="W143" s="10" t="s">
        <v>87</v>
      </c>
      <c r="X143" s="10" t="s">
        <v>88</v>
      </c>
      <c r="Y143" s="10" t="s">
        <v>89</v>
      </c>
      <c r="Z143" s="10" t="s">
        <v>105</v>
      </c>
      <c r="AA143" s="10" t="s">
        <v>106</v>
      </c>
      <c r="AB143" s="10" t="s">
        <v>107</v>
      </c>
      <c r="AC143" s="10" t="s">
        <v>108</v>
      </c>
      <c r="AD143" s="10" t="s">
        <v>109</v>
      </c>
      <c r="AE143" s="10" t="s">
        <v>110</v>
      </c>
      <c r="AF143" s="8"/>
      <c r="AG143" s="8"/>
    </row>
    <row r="144" spans="1:33">
      <c r="A144" s="9" t="s">
        <v>218</v>
      </c>
      <c r="B144" s="9" t="s">
        <v>0</v>
      </c>
      <c r="C144" s="10">
        <v>41.097999999999999</v>
      </c>
      <c r="D144" s="10">
        <v>1.6E-2</v>
      </c>
      <c r="E144" s="10">
        <v>2.9000000000000001E-2</v>
      </c>
      <c r="F144" s="10">
        <v>0.129</v>
      </c>
      <c r="G144" s="10">
        <v>0</v>
      </c>
      <c r="H144" s="10">
        <v>8.5589999999999993</v>
      </c>
      <c r="I144" s="10">
        <v>0.122</v>
      </c>
      <c r="J144" s="10">
        <v>49.676000000000002</v>
      </c>
      <c r="K144" s="10">
        <v>0.06</v>
      </c>
      <c r="L144" s="10">
        <v>100.11</v>
      </c>
      <c r="M144" s="10">
        <v>0.38</v>
      </c>
      <c r="N144" s="10">
        <v>0</v>
      </c>
      <c r="O144" s="10">
        <v>0</v>
      </c>
      <c r="P144" s="10">
        <v>4.1000000000000002E-2</v>
      </c>
      <c r="Q144" s="8">
        <v>1.0054413449488651</v>
      </c>
      <c r="R144" s="8">
        <v>2.9435863747226154E-4</v>
      </c>
      <c r="S144" s="8">
        <v>8.3616074063408343E-4</v>
      </c>
      <c r="T144" s="8">
        <v>2.4951759600070154E-3</v>
      </c>
      <c r="U144" s="8">
        <v>0</v>
      </c>
      <c r="V144" s="8">
        <v>0.17511166303522221</v>
      </c>
      <c r="W144" s="8">
        <v>2.5280264996387532E-3</v>
      </c>
      <c r="X144" s="8">
        <v>1.8117205735705157</v>
      </c>
      <c r="Y144" s="8">
        <v>1.5726966076448344E-3</v>
      </c>
      <c r="Z144" s="8">
        <v>3</v>
      </c>
      <c r="AA144" s="8">
        <v>4.0074013719366581</v>
      </c>
      <c r="AB144" s="8">
        <v>0.12697697766795471</v>
      </c>
      <c r="AC144" s="8">
        <v>90.998572540165398</v>
      </c>
      <c r="AD144" s="8">
        <v>8.7954575356702751</v>
      </c>
      <c r="AE144" s="8">
        <v>7.8992946496376601E-2</v>
      </c>
      <c r="AF144" s="8">
        <f t="shared" ref="AF144:AF207" si="8">V144/(V144+X144)</f>
        <v>8.8136109234053531E-2</v>
      </c>
      <c r="AG144" s="8">
        <f t="shared" ref="AG144:AG207" si="9">X144/(V144+X144)</f>
        <v>0.91186389076594643</v>
      </c>
    </row>
    <row r="145" spans="1:33">
      <c r="A145" s="9" t="s">
        <v>217</v>
      </c>
      <c r="B145" s="9" t="s">
        <v>0</v>
      </c>
      <c r="C145" s="10">
        <v>39.194000000000003</v>
      </c>
      <c r="D145" s="10">
        <v>4.0000000000000001E-3</v>
      </c>
      <c r="E145" s="10">
        <v>0</v>
      </c>
      <c r="F145" s="10">
        <v>8.5999999999999993E-2</v>
      </c>
      <c r="G145" s="10">
        <v>0</v>
      </c>
      <c r="H145" s="10">
        <v>8.9499999999999993</v>
      </c>
      <c r="I145" s="10">
        <v>0.14899999999999999</v>
      </c>
      <c r="J145" s="10">
        <v>50.786000000000001</v>
      </c>
      <c r="K145" s="10">
        <v>0</v>
      </c>
      <c r="L145" s="10">
        <v>99.619</v>
      </c>
      <c r="M145" s="10">
        <v>0.39</v>
      </c>
      <c r="N145" s="10">
        <v>1E-3</v>
      </c>
      <c r="O145" s="10">
        <v>3.4000000000000002E-2</v>
      </c>
      <c r="P145" s="10">
        <v>2.5000000000000001E-2</v>
      </c>
      <c r="Q145" s="8">
        <v>0.95918073155494332</v>
      </c>
      <c r="R145" s="8">
        <v>7.3614200226498593E-5</v>
      </c>
      <c r="S145" s="8">
        <v>0</v>
      </c>
      <c r="T145" s="8">
        <v>1.6640053715663871E-3</v>
      </c>
      <c r="U145" s="8">
        <v>7.9827303118094051E-2</v>
      </c>
      <c r="V145" s="8">
        <v>0.1033450341056911</v>
      </c>
      <c r="W145" s="8">
        <v>3.088537403744315E-3</v>
      </c>
      <c r="X145" s="8">
        <v>1.8528207742457343</v>
      </c>
      <c r="Y145" s="8">
        <v>0</v>
      </c>
      <c r="Z145" s="8">
        <v>3</v>
      </c>
      <c r="AA145" s="8">
        <v>4</v>
      </c>
      <c r="AB145" s="8">
        <v>0.15146707859643332</v>
      </c>
      <c r="AC145" s="8">
        <v>90.865452850774673</v>
      </c>
      <c r="AD145" s="8">
        <v>8.9830800706288905</v>
      </c>
      <c r="AE145" s="8">
        <v>0</v>
      </c>
      <c r="AF145" s="8">
        <f t="shared" si="8"/>
        <v>5.2830406126352834E-2</v>
      </c>
      <c r="AG145" s="8">
        <f t="shared" si="9"/>
        <v>0.94716959387364708</v>
      </c>
    </row>
    <row r="146" spans="1:33">
      <c r="A146" s="9" t="s">
        <v>216</v>
      </c>
      <c r="B146" s="9" t="s">
        <v>0</v>
      </c>
      <c r="C146" s="10">
        <v>38.531999999999996</v>
      </c>
      <c r="D146" s="10">
        <v>0</v>
      </c>
      <c r="E146" s="10">
        <v>8.9999999999999993E-3</v>
      </c>
      <c r="F146" s="10">
        <v>5.8999999999999997E-2</v>
      </c>
      <c r="G146" s="10">
        <v>0</v>
      </c>
      <c r="H146" s="10">
        <v>8.8629999999999995</v>
      </c>
      <c r="I146" s="10">
        <v>0.109</v>
      </c>
      <c r="J146" s="10">
        <v>51.381</v>
      </c>
      <c r="K146" s="10">
        <v>1.2999999999999999E-2</v>
      </c>
      <c r="L146" s="10">
        <v>99.39</v>
      </c>
      <c r="M146" s="10">
        <v>0.42299999999999999</v>
      </c>
      <c r="N146" s="10">
        <v>0</v>
      </c>
      <c r="O146" s="10">
        <v>1E-3</v>
      </c>
      <c r="P146" s="10">
        <v>0</v>
      </c>
      <c r="Q146" s="8">
        <v>0.94206881228360251</v>
      </c>
      <c r="R146" s="8">
        <v>0</v>
      </c>
      <c r="S146" s="8">
        <v>2.5933390938943083E-4</v>
      </c>
      <c r="T146" s="8">
        <v>1.1404821740526492E-3</v>
      </c>
      <c r="U146" s="8">
        <v>0.11446255934935223</v>
      </c>
      <c r="V146" s="8">
        <v>6.67539740097573E-2</v>
      </c>
      <c r="W146" s="8">
        <v>2.2572169977518462E-3</v>
      </c>
      <c r="X146" s="8">
        <v>1.8727170860255449</v>
      </c>
      <c r="Y146" s="8">
        <v>3.4053525054927576E-4</v>
      </c>
      <c r="Z146" s="8">
        <v>3</v>
      </c>
      <c r="AA146" s="8">
        <v>3.9999999999999991</v>
      </c>
      <c r="AB146" s="8">
        <v>0.10975845196854642</v>
      </c>
      <c r="AC146" s="8">
        <v>91.06192649706793</v>
      </c>
      <c r="AD146" s="8">
        <v>8.8117563319842507</v>
      </c>
      <c r="AE146" s="8">
        <v>1.655871897927233E-2</v>
      </c>
      <c r="AF146" s="8">
        <f t="shared" si="8"/>
        <v>3.4418649179814131E-2</v>
      </c>
      <c r="AG146" s="8">
        <f t="shared" si="9"/>
        <v>0.96558135082018581</v>
      </c>
    </row>
    <row r="147" spans="1:33">
      <c r="A147" s="9" t="s">
        <v>215</v>
      </c>
      <c r="B147" s="9" t="s">
        <v>0</v>
      </c>
      <c r="C147" s="10">
        <v>43.473999999999997</v>
      </c>
      <c r="D147" s="10">
        <v>0</v>
      </c>
      <c r="E147" s="10">
        <v>2.8000000000000001E-2</v>
      </c>
      <c r="F147" s="10">
        <v>5.8999999999999997E-2</v>
      </c>
      <c r="G147" s="10">
        <v>0</v>
      </c>
      <c r="H147" s="10">
        <v>8.2629999999999999</v>
      </c>
      <c r="I147" s="10">
        <v>0.11600000000000001</v>
      </c>
      <c r="J147" s="10">
        <v>47.918999999999997</v>
      </c>
      <c r="K147" s="10">
        <v>5.0999999999999997E-2</v>
      </c>
      <c r="L147" s="10">
        <v>100.292</v>
      </c>
      <c r="M147" s="10">
        <v>0.379</v>
      </c>
      <c r="N147" s="10">
        <v>0</v>
      </c>
      <c r="O147" s="10">
        <v>3.0000000000000001E-3</v>
      </c>
      <c r="P147" s="10">
        <v>0</v>
      </c>
      <c r="Q147" s="8">
        <v>1.0685715997750544</v>
      </c>
      <c r="R147" s="8">
        <v>0</v>
      </c>
      <c r="S147" s="8">
        <v>8.1112498737478207E-4</v>
      </c>
      <c r="T147" s="8">
        <v>1.146572320172682E-3</v>
      </c>
      <c r="U147" s="8">
        <v>0</v>
      </c>
      <c r="V147" s="8">
        <v>0.16985086899554797</v>
      </c>
      <c r="W147" s="8">
        <v>2.4150034463271053E-3</v>
      </c>
      <c r="X147" s="8">
        <v>1.7558617505746565</v>
      </c>
      <c r="Y147" s="8">
        <v>1.3430799008664967E-3</v>
      </c>
      <c r="Z147" s="8">
        <v>3</v>
      </c>
      <c r="AA147" s="8">
        <v>4.0695504484288278</v>
      </c>
      <c r="AB147" s="8">
        <v>0.12516403813105698</v>
      </c>
      <c r="AC147" s="8">
        <v>91.002249887482549</v>
      </c>
      <c r="AD147" s="8">
        <v>8.8029773522204859</v>
      </c>
      <c r="AE147" s="8">
        <v>6.9608722165914891E-2</v>
      </c>
      <c r="AF147" s="8">
        <f t="shared" si="8"/>
        <v>8.8201566147214944E-2</v>
      </c>
      <c r="AG147" s="8">
        <f t="shared" si="9"/>
        <v>0.91179843385278503</v>
      </c>
    </row>
    <row r="148" spans="1:33">
      <c r="A148" s="9" t="s">
        <v>214</v>
      </c>
      <c r="B148" s="9" t="s">
        <v>0</v>
      </c>
      <c r="C148" s="10">
        <v>39.799999999999997</v>
      </c>
      <c r="D148" s="10">
        <v>8.9999999999999993E-3</v>
      </c>
      <c r="E148" s="10">
        <v>9.4E-2</v>
      </c>
      <c r="F148" s="10">
        <v>5.3999999999999999E-2</v>
      </c>
      <c r="G148" s="10">
        <v>0</v>
      </c>
      <c r="H148" s="10">
        <v>8.6259999999999994</v>
      </c>
      <c r="I148" s="10">
        <v>0.127</v>
      </c>
      <c r="J148" s="10">
        <v>51.162999999999997</v>
      </c>
      <c r="K148" s="10">
        <v>1.6E-2</v>
      </c>
      <c r="L148" s="10">
        <v>100.29300000000001</v>
      </c>
      <c r="M148" s="10">
        <v>0.38800000000000001</v>
      </c>
      <c r="N148" s="10">
        <v>1.2999999999999999E-2</v>
      </c>
      <c r="O148" s="10">
        <v>3.0000000000000001E-3</v>
      </c>
      <c r="P148" s="10">
        <v>0</v>
      </c>
      <c r="Q148" s="8">
        <v>0.96624863204128453</v>
      </c>
      <c r="R148" s="8">
        <v>1.6431192309383915E-4</v>
      </c>
      <c r="S148" s="8">
        <v>2.6896105292860267E-3</v>
      </c>
      <c r="T148" s="8">
        <v>1.0365135763403194E-3</v>
      </c>
      <c r="U148" s="8">
        <v>6.3447987965616015E-2</v>
      </c>
      <c r="V148" s="8">
        <v>0.11168633500696848</v>
      </c>
      <c r="W148" s="8">
        <v>2.6115315695764228E-3</v>
      </c>
      <c r="X148" s="8">
        <v>1.8516988952371811</v>
      </c>
      <c r="Y148" s="8">
        <v>4.1618215065353882E-4</v>
      </c>
      <c r="Z148" s="8">
        <v>3.0000000000000004</v>
      </c>
      <c r="AA148" s="8">
        <v>4</v>
      </c>
      <c r="AB148" s="8">
        <v>0.12865568909163513</v>
      </c>
      <c r="AC148" s="8">
        <v>91.222943705635132</v>
      </c>
      <c r="AD148" s="8">
        <v>8.627897616910456</v>
      </c>
      <c r="AE148" s="8">
        <v>2.0502988362746208E-2</v>
      </c>
      <c r="AF148" s="8">
        <f t="shared" si="8"/>
        <v>5.6884575317437895E-2</v>
      </c>
      <c r="AG148" s="8">
        <f t="shared" si="9"/>
        <v>0.94311542468256204</v>
      </c>
    </row>
    <row r="149" spans="1:33">
      <c r="A149" s="9" t="s">
        <v>213</v>
      </c>
      <c r="B149" s="9" t="s">
        <v>0</v>
      </c>
      <c r="C149" s="10">
        <v>41.935000000000002</v>
      </c>
      <c r="D149" s="10">
        <v>0</v>
      </c>
      <c r="E149" s="10">
        <v>0</v>
      </c>
      <c r="F149" s="10">
        <v>4.5999999999999999E-2</v>
      </c>
      <c r="G149" s="10">
        <v>0</v>
      </c>
      <c r="H149" s="10">
        <v>7.11</v>
      </c>
      <c r="I149" s="10">
        <v>9.9000000000000005E-2</v>
      </c>
      <c r="J149" s="10">
        <v>50.246000000000002</v>
      </c>
      <c r="K149" s="10">
        <v>0.14499999999999999</v>
      </c>
      <c r="L149" s="10">
        <v>99.644999999999996</v>
      </c>
      <c r="M149" s="10">
        <v>5.5E-2</v>
      </c>
      <c r="N149" s="10">
        <v>0</v>
      </c>
      <c r="O149" s="10">
        <v>8.9999999999999993E-3</v>
      </c>
      <c r="P149" s="10">
        <v>0</v>
      </c>
      <c r="Q149" s="8">
        <v>1.0222941082867079</v>
      </c>
      <c r="R149" s="8">
        <v>0</v>
      </c>
      <c r="S149" s="8">
        <v>0</v>
      </c>
      <c r="T149" s="8">
        <v>8.866096568143128E-4</v>
      </c>
      <c r="U149" s="8">
        <v>0</v>
      </c>
      <c r="V149" s="8">
        <v>0.14495219801105536</v>
      </c>
      <c r="W149" s="8">
        <v>2.0441847513583537E-3</v>
      </c>
      <c r="X149" s="8">
        <v>1.8260356415682044</v>
      </c>
      <c r="Y149" s="8">
        <v>3.7872577258597174E-3</v>
      </c>
      <c r="Z149" s="8">
        <v>3</v>
      </c>
      <c r="AA149" s="8">
        <v>4.0227374131151148</v>
      </c>
      <c r="AB149" s="8">
        <v>0.10340777075139594</v>
      </c>
      <c r="AC149" s="8">
        <v>92.37241148662747</v>
      </c>
      <c r="AD149" s="8">
        <v>7.3325973358708909</v>
      </c>
      <c r="AE149" s="8">
        <v>0.19158340675025423</v>
      </c>
      <c r="AF149" s="8">
        <f t="shared" si="8"/>
        <v>7.3542918479901853E-2</v>
      </c>
      <c r="AG149" s="8">
        <f t="shared" si="9"/>
        <v>0.9264570815200982</v>
      </c>
    </row>
    <row r="150" spans="1:33">
      <c r="A150" s="9" t="s">
        <v>212</v>
      </c>
      <c r="B150" s="9" t="s">
        <v>0</v>
      </c>
      <c r="C150" s="10">
        <v>39.665999999999997</v>
      </c>
      <c r="D150" s="10">
        <v>0</v>
      </c>
      <c r="E150" s="10">
        <v>0</v>
      </c>
      <c r="F150" s="10">
        <v>4.2999999999999997E-2</v>
      </c>
      <c r="G150" s="10">
        <v>0</v>
      </c>
      <c r="H150" s="10">
        <v>8.6289999999999996</v>
      </c>
      <c r="I150" s="10">
        <v>0.11700000000000001</v>
      </c>
      <c r="J150" s="10">
        <v>51.463000000000001</v>
      </c>
      <c r="K150" s="10">
        <v>1.7999999999999999E-2</v>
      </c>
      <c r="L150" s="10">
        <v>100.372</v>
      </c>
      <c r="M150" s="10">
        <v>0.40699999999999997</v>
      </c>
      <c r="N150" s="10">
        <v>6.0000000000000001E-3</v>
      </c>
      <c r="O150" s="10">
        <v>2.3E-2</v>
      </c>
      <c r="P150" s="10">
        <v>0</v>
      </c>
      <c r="Q150" s="8">
        <v>0.96157016782374416</v>
      </c>
      <c r="R150" s="8">
        <v>0</v>
      </c>
      <c r="S150" s="8">
        <v>0</v>
      </c>
      <c r="T150" s="8">
        <v>8.2415034397401523E-4</v>
      </c>
      <c r="U150" s="8">
        <v>7.603551400853803E-2</v>
      </c>
      <c r="V150" s="8">
        <v>9.890042341127675E-2</v>
      </c>
      <c r="W150" s="8">
        <v>2.4023383516540214E-3</v>
      </c>
      <c r="X150" s="8">
        <v>1.8597998941001981</v>
      </c>
      <c r="Y150" s="8">
        <v>4.6751196061469423E-4</v>
      </c>
      <c r="Z150" s="8">
        <v>3</v>
      </c>
      <c r="AA150" s="8">
        <v>4</v>
      </c>
      <c r="AB150" s="8">
        <v>0.11790006148263979</v>
      </c>
      <c r="AC150" s="8">
        <v>91.273788185936226</v>
      </c>
      <c r="AD150" s="8">
        <v>8.5853675703586916</v>
      </c>
      <c r="AE150" s="8">
        <v>2.2944182222454947E-2</v>
      </c>
      <c r="AF150" s="8">
        <f t="shared" si="8"/>
        <v>5.0492881696639312E-2</v>
      </c>
      <c r="AG150" s="8">
        <f t="shared" si="9"/>
        <v>0.94950711830336076</v>
      </c>
    </row>
    <row r="151" spans="1:33">
      <c r="A151" s="9" t="s">
        <v>211</v>
      </c>
      <c r="B151" s="9" t="s">
        <v>0</v>
      </c>
      <c r="C151" s="10">
        <v>39.688000000000002</v>
      </c>
      <c r="D151" s="10">
        <v>0</v>
      </c>
      <c r="E151" s="10">
        <v>6.0000000000000001E-3</v>
      </c>
      <c r="F151" s="10">
        <v>3.6999999999999998E-2</v>
      </c>
      <c r="G151" s="10">
        <v>0</v>
      </c>
      <c r="H151" s="10">
        <v>7.6189999999999998</v>
      </c>
      <c r="I151" s="10">
        <v>7.5999999999999998E-2</v>
      </c>
      <c r="J151" s="10">
        <v>52.758000000000003</v>
      </c>
      <c r="K151" s="10">
        <v>5.0000000000000001E-3</v>
      </c>
      <c r="L151" s="10">
        <v>100.61199999999999</v>
      </c>
      <c r="M151" s="10">
        <v>0.374</v>
      </c>
      <c r="N151" s="10">
        <v>2E-3</v>
      </c>
      <c r="O151" s="10">
        <v>1.6E-2</v>
      </c>
      <c r="P151" s="10">
        <v>3.1E-2</v>
      </c>
      <c r="Q151" s="8">
        <v>0.95392076539614812</v>
      </c>
      <c r="R151" s="8">
        <v>0</v>
      </c>
      <c r="S151" s="8">
        <v>1.6996522042921595E-4</v>
      </c>
      <c r="T151" s="8">
        <v>7.0312125707936552E-4</v>
      </c>
      <c r="U151" s="8">
        <v>9.1285382730195153E-2</v>
      </c>
      <c r="V151" s="8">
        <v>6.1861110377045309E-2</v>
      </c>
      <c r="W151" s="8">
        <v>1.5472212456732043E-3</v>
      </c>
      <c r="X151" s="8">
        <v>1.8903836738408577</v>
      </c>
      <c r="Y151" s="8">
        <v>1.2875993257212845E-4</v>
      </c>
      <c r="Z151" s="8">
        <v>3</v>
      </c>
      <c r="AA151" s="8">
        <v>4</v>
      </c>
      <c r="AB151" s="8">
        <v>7.5651114538778708E-2</v>
      </c>
      <c r="AC151" s="8">
        <v>92.429981964051791</v>
      </c>
      <c r="AD151" s="8">
        <v>7.4880712268316421</v>
      </c>
      <c r="AE151" s="8">
        <v>6.295694577785625E-3</v>
      </c>
      <c r="AF151" s="8">
        <f t="shared" si="8"/>
        <v>3.1687168984717122E-2</v>
      </c>
      <c r="AG151" s="8">
        <f t="shared" si="9"/>
        <v>0.96831283101528287</v>
      </c>
    </row>
    <row r="152" spans="1:33">
      <c r="A152" s="9" t="s">
        <v>210</v>
      </c>
      <c r="B152" s="9" t="s">
        <v>0</v>
      </c>
      <c r="C152" s="10">
        <v>39.457999999999998</v>
      </c>
      <c r="D152" s="10">
        <v>0</v>
      </c>
      <c r="E152" s="10">
        <v>1E-3</v>
      </c>
      <c r="F152" s="10">
        <v>3.4000000000000002E-2</v>
      </c>
      <c r="G152" s="10">
        <v>0</v>
      </c>
      <c r="H152" s="10">
        <v>8.9359999999999999</v>
      </c>
      <c r="I152" s="10">
        <v>0.17399999999999999</v>
      </c>
      <c r="J152" s="10">
        <v>51.491</v>
      </c>
      <c r="K152" s="10">
        <v>0</v>
      </c>
      <c r="L152" s="10">
        <v>100.53</v>
      </c>
      <c r="M152" s="10">
        <v>0.42</v>
      </c>
      <c r="N152" s="10">
        <v>0</v>
      </c>
      <c r="O152" s="10">
        <v>1.6E-2</v>
      </c>
      <c r="P152" s="10">
        <v>0</v>
      </c>
      <c r="Q152" s="8">
        <v>0.95565113364318144</v>
      </c>
      <c r="R152" s="8">
        <v>0</v>
      </c>
      <c r="S152" s="8">
        <v>2.8544341825988698E-5</v>
      </c>
      <c r="T152" s="8">
        <v>6.5105644572743305E-4</v>
      </c>
      <c r="U152" s="8">
        <v>8.8018131926084209E-2</v>
      </c>
      <c r="V152" s="8">
        <v>9.2975570860281104E-2</v>
      </c>
      <c r="W152" s="8">
        <v>3.569433525223294E-3</v>
      </c>
      <c r="X152" s="8">
        <v>1.8591061292576767</v>
      </c>
      <c r="Y152" s="8">
        <v>0</v>
      </c>
      <c r="Z152" s="8">
        <v>3</v>
      </c>
      <c r="AA152" s="8">
        <v>4.0000000000000009</v>
      </c>
      <c r="AB152" s="8">
        <v>0.17465808119539472</v>
      </c>
      <c r="AC152" s="8">
        <v>90.969031074596202</v>
      </c>
      <c r="AD152" s="8">
        <v>8.8563108442084157</v>
      </c>
      <c r="AE152" s="8">
        <v>0</v>
      </c>
      <c r="AF152" s="8">
        <f t="shared" si="8"/>
        <v>4.7628934206320819E-2</v>
      </c>
      <c r="AG152" s="8">
        <f t="shared" si="9"/>
        <v>0.95237106579367914</v>
      </c>
    </row>
    <row r="153" spans="1:33">
      <c r="A153" s="9" t="s">
        <v>209</v>
      </c>
      <c r="B153" s="9" t="s">
        <v>0</v>
      </c>
      <c r="C153" s="10">
        <v>39.793999999999997</v>
      </c>
      <c r="D153" s="10">
        <v>0</v>
      </c>
      <c r="E153" s="10">
        <v>1.7000000000000001E-2</v>
      </c>
      <c r="F153" s="10">
        <v>3.4000000000000002E-2</v>
      </c>
      <c r="G153" s="10">
        <v>0</v>
      </c>
      <c r="H153" s="10">
        <v>8.7919999999999998</v>
      </c>
      <c r="I153" s="10">
        <v>0.14899999999999999</v>
      </c>
      <c r="J153" s="10">
        <v>49.984000000000002</v>
      </c>
      <c r="K153" s="10">
        <v>0</v>
      </c>
      <c r="L153" s="10">
        <v>99.161000000000001</v>
      </c>
      <c r="M153" s="10">
        <v>0.38100000000000001</v>
      </c>
      <c r="N153" s="10">
        <v>7.0000000000000001E-3</v>
      </c>
      <c r="O153" s="10">
        <v>3.0000000000000001E-3</v>
      </c>
      <c r="P153" s="10">
        <v>0</v>
      </c>
      <c r="Q153" s="8">
        <v>0.97987381467975831</v>
      </c>
      <c r="R153" s="8">
        <v>0</v>
      </c>
      <c r="S153" s="8">
        <v>4.9335234922020079E-4</v>
      </c>
      <c r="T153" s="8">
        <v>6.6192211099792841E-4</v>
      </c>
      <c r="U153" s="8">
        <v>3.9097096180265467E-2</v>
      </c>
      <c r="V153" s="8">
        <v>0.14195194531161998</v>
      </c>
      <c r="W153" s="8">
        <v>3.1075960741887344E-3</v>
      </c>
      <c r="X153" s="8">
        <v>1.834814273293949</v>
      </c>
      <c r="Y153" s="8">
        <v>0</v>
      </c>
      <c r="Z153" s="8">
        <v>2.9999999999999996</v>
      </c>
      <c r="AA153" s="8">
        <v>3.9999999999999996</v>
      </c>
      <c r="AB153" s="8">
        <v>0.15391980426627286</v>
      </c>
      <c r="AC153" s="8">
        <v>90.878687920885952</v>
      </c>
      <c r="AD153" s="8">
        <v>8.9673922748477732</v>
      </c>
      <c r="AE153" s="8">
        <v>0</v>
      </c>
      <c r="AF153" s="8">
        <f t="shared" si="8"/>
        <v>7.1810183710926789E-2</v>
      </c>
      <c r="AG153" s="8">
        <f t="shared" si="9"/>
        <v>0.92818981628907316</v>
      </c>
    </row>
    <row r="154" spans="1:33">
      <c r="A154" s="9" t="s">
        <v>208</v>
      </c>
      <c r="B154" s="9" t="s">
        <v>0</v>
      </c>
      <c r="C154" s="10">
        <v>39.174999999999997</v>
      </c>
      <c r="D154" s="10">
        <v>0</v>
      </c>
      <c r="E154" s="10">
        <v>0</v>
      </c>
      <c r="F154" s="10">
        <v>2.9000000000000001E-2</v>
      </c>
      <c r="G154" s="10">
        <v>0</v>
      </c>
      <c r="H154" s="10">
        <v>8.4589999999999996</v>
      </c>
      <c r="I154" s="10">
        <v>0.13500000000000001</v>
      </c>
      <c r="J154" s="10">
        <v>51.779000000000003</v>
      </c>
      <c r="K154" s="10">
        <v>4.0000000000000001E-3</v>
      </c>
      <c r="L154" s="10">
        <v>100.002</v>
      </c>
      <c r="M154" s="10">
        <v>0.40699999999999997</v>
      </c>
      <c r="N154" s="10">
        <v>3.0000000000000001E-3</v>
      </c>
      <c r="O154" s="10">
        <v>1.0999999999999999E-2</v>
      </c>
      <c r="P154" s="10">
        <v>0</v>
      </c>
      <c r="Q154" s="8">
        <v>0.95099625177897273</v>
      </c>
      <c r="R154" s="8">
        <v>0</v>
      </c>
      <c r="S154" s="8">
        <v>0</v>
      </c>
      <c r="T154" s="8">
        <v>5.5660001416698213E-4</v>
      </c>
      <c r="U154" s="8">
        <v>9.7450896427886846E-2</v>
      </c>
      <c r="V154" s="8">
        <v>7.4278569410575673E-2</v>
      </c>
      <c r="W154" s="8">
        <v>2.7758072632100522E-3</v>
      </c>
      <c r="X154" s="8">
        <v>1.8738378381965917</v>
      </c>
      <c r="Y154" s="8">
        <v>1.0403690859652128E-4</v>
      </c>
      <c r="Z154" s="8">
        <v>3.0000000000000004</v>
      </c>
      <c r="AA154" s="8">
        <v>4.0000000000000009</v>
      </c>
      <c r="AB154" s="8">
        <v>0.13550787803531555</v>
      </c>
      <c r="AC154" s="8">
        <v>91.476015860935647</v>
      </c>
      <c r="AD154" s="8">
        <v>8.383397442730633</v>
      </c>
      <c r="AE154" s="8">
        <v>5.0788182984165134E-3</v>
      </c>
      <c r="AF154" s="8">
        <f t="shared" si="8"/>
        <v>3.8128403990914772E-2</v>
      </c>
      <c r="AG154" s="8">
        <f t="shared" si="9"/>
        <v>0.96187159600908523</v>
      </c>
    </row>
    <row r="155" spans="1:33">
      <c r="A155" s="9" t="s">
        <v>207</v>
      </c>
      <c r="B155" s="9" t="s">
        <v>0</v>
      </c>
      <c r="C155" s="10">
        <v>40.597000000000001</v>
      </c>
      <c r="D155" s="10">
        <v>0</v>
      </c>
      <c r="E155" s="10">
        <v>2.9000000000000001E-2</v>
      </c>
      <c r="F155" s="10">
        <v>2.5000000000000001E-2</v>
      </c>
      <c r="G155" s="10">
        <v>0</v>
      </c>
      <c r="H155" s="10">
        <v>8.8819999999999997</v>
      </c>
      <c r="I155" s="10">
        <v>0.104</v>
      </c>
      <c r="J155" s="10">
        <v>50.204000000000001</v>
      </c>
      <c r="K155" s="10">
        <v>0.02</v>
      </c>
      <c r="L155" s="10">
        <v>100.398</v>
      </c>
      <c r="M155" s="10">
        <v>0.40899999999999997</v>
      </c>
      <c r="N155" s="10">
        <v>0.01</v>
      </c>
      <c r="O155" s="10">
        <v>5.8999999999999997E-2</v>
      </c>
      <c r="P155" s="10">
        <v>5.8999999999999997E-2</v>
      </c>
      <c r="Q155" s="8">
        <v>0.98992422641051148</v>
      </c>
      <c r="R155" s="8">
        <v>0</v>
      </c>
      <c r="S155" s="8">
        <v>8.3341580415365556E-4</v>
      </c>
      <c r="T155" s="8">
        <v>4.8197380468436744E-4</v>
      </c>
      <c r="U155" s="8">
        <v>1.8836157570138568E-2</v>
      </c>
      <c r="V155" s="8">
        <v>0.16228733084746635</v>
      </c>
      <c r="W155" s="8">
        <v>2.147964452249095E-3</v>
      </c>
      <c r="X155" s="8">
        <v>1.8249664198502</v>
      </c>
      <c r="Y155" s="8">
        <v>5.2251126059649688E-4</v>
      </c>
      <c r="Z155" s="8">
        <v>3</v>
      </c>
      <c r="AA155" s="8">
        <v>4</v>
      </c>
      <c r="AB155" s="8">
        <v>0.10692984934283657</v>
      </c>
      <c r="AC155" s="8">
        <v>90.850378890575485</v>
      </c>
      <c r="AD155" s="8">
        <v>9.016679632972572</v>
      </c>
      <c r="AE155" s="8">
        <v>2.6011627109106213E-2</v>
      </c>
      <c r="AF155" s="8">
        <f t="shared" si="8"/>
        <v>8.1664121046691712E-2</v>
      </c>
      <c r="AG155" s="8">
        <f t="shared" si="9"/>
        <v>0.91833587895330826</v>
      </c>
    </row>
    <row r="156" spans="1:33">
      <c r="A156" s="9" t="s">
        <v>206</v>
      </c>
      <c r="B156" s="9" t="s">
        <v>0</v>
      </c>
      <c r="C156" s="10">
        <v>39.079000000000001</v>
      </c>
      <c r="D156" s="10">
        <v>1.7000000000000001E-2</v>
      </c>
      <c r="E156" s="10">
        <v>8.9999999999999993E-3</v>
      </c>
      <c r="F156" s="10">
        <v>2.5000000000000001E-2</v>
      </c>
      <c r="G156" s="10">
        <v>0</v>
      </c>
      <c r="H156" s="10">
        <v>8.7539999999999996</v>
      </c>
      <c r="I156" s="10">
        <v>0.11600000000000001</v>
      </c>
      <c r="J156" s="10">
        <v>51.298999999999999</v>
      </c>
      <c r="K156" s="10">
        <v>0</v>
      </c>
      <c r="L156" s="10">
        <v>99.691000000000003</v>
      </c>
      <c r="M156" s="10">
        <v>0.373</v>
      </c>
      <c r="N156" s="10">
        <v>1E-3</v>
      </c>
      <c r="O156" s="10">
        <v>0</v>
      </c>
      <c r="P156" s="10">
        <v>1.7999999999999999E-2</v>
      </c>
      <c r="Q156" s="8">
        <v>0.95302300982456245</v>
      </c>
      <c r="R156" s="8">
        <v>3.1176662027723306E-4</v>
      </c>
      <c r="S156" s="8">
        <v>2.5867721500214626E-4</v>
      </c>
      <c r="T156" s="8">
        <v>4.8203144289810996E-4</v>
      </c>
      <c r="U156" s="8">
        <v>9.2589738452419468E-2</v>
      </c>
      <c r="V156" s="8">
        <v>8.5944896847305302E-2</v>
      </c>
      <c r="W156" s="8">
        <v>2.3960930137939054E-3</v>
      </c>
      <c r="X156" s="8">
        <v>1.8649937865837414</v>
      </c>
      <c r="Y156" s="8">
        <v>0</v>
      </c>
      <c r="Z156" s="8">
        <v>3</v>
      </c>
      <c r="AA156" s="8">
        <v>3.9999999999999996</v>
      </c>
      <c r="AB156" s="8">
        <v>0.11711541634830205</v>
      </c>
      <c r="AC156" s="8">
        <v>91.15652962775097</v>
      </c>
      <c r="AD156" s="8">
        <v>8.7263549559007156</v>
      </c>
      <c r="AE156" s="8">
        <v>0</v>
      </c>
      <c r="AF156" s="8">
        <f t="shared" si="8"/>
        <v>4.4053099965272645E-2</v>
      </c>
      <c r="AG156" s="8">
        <f t="shared" si="9"/>
        <v>0.95594690003472738</v>
      </c>
    </row>
    <row r="157" spans="1:33">
      <c r="A157" s="9" t="s">
        <v>205</v>
      </c>
      <c r="B157" s="9" t="s">
        <v>0</v>
      </c>
      <c r="C157" s="10">
        <v>39.610999999999997</v>
      </c>
      <c r="D157" s="10">
        <v>0</v>
      </c>
      <c r="E157" s="10">
        <v>8.0000000000000002E-3</v>
      </c>
      <c r="F157" s="10">
        <v>2.4E-2</v>
      </c>
      <c r="G157" s="10">
        <v>0</v>
      </c>
      <c r="H157" s="10">
        <v>8.7460000000000004</v>
      </c>
      <c r="I157" s="10">
        <v>0.13800000000000001</v>
      </c>
      <c r="J157" s="10">
        <v>51.494999999999997</v>
      </c>
      <c r="K157" s="10">
        <v>0</v>
      </c>
      <c r="L157" s="10">
        <v>100.411</v>
      </c>
      <c r="M157" s="10">
        <v>0.36099999999999999</v>
      </c>
      <c r="N157" s="10">
        <v>1E-3</v>
      </c>
      <c r="O157" s="10">
        <v>2.1000000000000001E-2</v>
      </c>
      <c r="P157" s="10">
        <v>6.0000000000000001E-3</v>
      </c>
      <c r="Q157" s="8">
        <v>0.95958973863216357</v>
      </c>
      <c r="R157" s="8">
        <v>0</v>
      </c>
      <c r="S157" s="8">
        <v>2.2841020223507611E-4</v>
      </c>
      <c r="T157" s="8">
        <v>4.5968088570737882E-4</v>
      </c>
      <c r="U157" s="8">
        <v>8.0132431647729874E-2</v>
      </c>
      <c r="V157" s="8">
        <v>9.7055955776647329E-2</v>
      </c>
      <c r="W157" s="8">
        <v>2.8316176734017565E-3</v>
      </c>
      <c r="X157" s="8">
        <v>1.8597021651821153</v>
      </c>
      <c r="Y157" s="8">
        <v>0</v>
      </c>
      <c r="Z157" s="8">
        <v>3</v>
      </c>
      <c r="AA157" s="8">
        <v>4</v>
      </c>
      <c r="AB157" s="8">
        <v>0.13882369445507362</v>
      </c>
      <c r="AC157" s="8">
        <v>91.174287963292741</v>
      </c>
      <c r="AD157" s="8">
        <v>8.6868883422521748</v>
      </c>
      <c r="AE157" s="8">
        <v>0</v>
      </c>
      <c r="AF157" s="8">
        <f t="shared" si="8"/>
        <v>4.9600384808466944E-2</v>
      </c>
      <c r="AG157" s="8">
        <f t="shared" si="9"/>
        <v>0.95039961519153304</v>
      </c>
    </row>
    <row r="158" spans="1:33">
      <c r="A158" s="9" t="s">
        <v>204</v>
      </c>
      <c r="B158" s="9" t="s">
        <v>0</v>
      </c>
      <c r="C158" s="10">
        <v>39.530999999999999</v>
      </c>
      <c r="D158" s="10">
        <v>0</v>
      </c>
      <c r="E158" s="10">
        <v>0</v>
      </c>
      <c r="F158" s="10">
        <v>2.4E-2</v>
      </c>
      <c r="G158" s="10">
        <v>0</v>
      </c>
      <c r="H158" s="10">
        <v>8.3580000000000005</v>
      </c>
      <c r="I158" s="10">
        <v>0.14199999999999999</v>
      </c>
      <c r="J158" s="10">
        <v>50.917999999999999</v>
      </c>
      <c r="K158" s="10">
        <v>0</v>
      </c>
      <c r="L158" s="10">
        <v>99.177999999999997</v>
      </c>
      <c r="M158" s="10">
        <v>0.20499999999999999</v>
      </c>
      <c r="N158" s="10">
        <v>0</v>
      </c>
      <c r="O158" s="10">
        <v>0</v>
      </c>
      <c r="P158" s="10">
        <v>0</v>
      </c>
      <c r="Q158" s="8">
        <v>0.96758001926302151</v>
      </c>
      <c r="R158" s="8">
        <v>0</v>
      </c>
      <c r="S158" s="8">
        <v>0</v>
      </c>
      <c r="T158" s="8">
        <v>4.6444655687083637E-4</v>
      </c>
      <c r="U158" s="8">
        <v>6.4375514917086818E-2</v>
      </c>
      <c r="V158" s="8">
        <v>0.10670771928093306</v>
      </c>
      <c r="W158" s="8">
        <v>2.9439008194994199E-3</v>
      </c>
      <c r="X158" s="8">
        <v>1.8579283991625881</v>
      </c>
      <c r="Y158" s="8">
        <v>0</v>
      </c>
      <c r="Z158" s="8">
        <v>3</v>
      </c>
      <c r="AA158" s="8">
        <v>4</v>
      </c>
      <c r="AB158" s="8">
        <v>0.1448801792155005</v>
      </c>
      <c r="AC158" s="8">
        <v>91.4354850738533</v>
      </c>
      <c r="AD158" s="8">
        <v>8.4196347469312052</v>
      </c>
      <c r="AE158" s="8">
        <v>0</v>
      </c>
      <c r="AF158" s="8">
        <f t="shared" si="8"/>
        <v>5.4314240830241896E-2</v>
      </c>
      <c r="AG158" s="8">
        <f t="shared" si="9"/>
        <v>0.94568575916975806</v>
      </c>
    </row>
    <row r="159" spans="1:33">
      <c r="A159" s="9" t="s">
        <v>203</v>
      </c>
      <c r="B159" s="9" t="s">
        <v>0</v>
      </c>
      <c r="C159" s="10">
        <v>40.058999999999997</v>
      </c>
      <c r="D159" s="10">
        <v>4.7E-2</v>
      </c>
      <c r="E159" s="10">
        <v>0</v>
      </c>
      <c r="F159" s="10">
        <v>2.4E-2</v>
      </c>
      <c r="G159" s="10">
        <v>0</v>
      </c>
      <c r="H159" s="10">
        <v>8.2669999999999995</v>
      </c>
      <c r="I159" s="10">
        <v>0.1</v>
      </c>
      <c r="J159" s="10">
        <v>51.780999999999999</v>
      </c>
      <c r="K159" s="10">
        <v>3.1E-2</v>
      </c>
      <c r="L159" s="10">
        <v>100.741</v>
      </c>
      <c r="M159" s="10">
        <v>0.41499999999999998</v>
      </c>
      <c r="N159" s="10">
        <v>0</v>
      </c>
      <c r="O159" s="10">
        <v>1.6E-2</v>
      </c>
      <c r="P159" s="10">
        <v>1E-3</v>
      </c>
      <c r="Q159" s="8">
        <v>0.96653463593654876</v>
      </c>
      <c r="R159" s="8">
        <v>8.5277787664223568E-4</v>
      </c>
      <c r="S159" s="8">
        <v>0</v>
      </c>
      <c r="T159" s="8">
        <v>4.5782971288610901E-4</v>
      </c>
      <c r="U159" s="8">
        <v>6.4767342660731586E-2</v>
      </c>
      <c r="V159" s="8">
        <v>0.10204233747244179</v>
      </c>
      <c r="W159" s="8">
        <v>2.0436337069580095E-3</v>
      </c>
      <c r="X159" s="8">
        <v>1.8625000660296473</v>
      </c>
      <c r="Y159" s="8">
        <v>8.0137660414392013E-4</v>
      </c>
      <c r="Z159" s="8">
        <v>2.9999999999999996</v>
      </c>
      <c r="AA159" s="8">
        <v>4</v>
      </c>
      <c r="AB159" s="8">
        <v>0.10056486596050415</v>
      </c>
      <c r="AC159" s="8">
        <v>91.651487668259577</v>
      </c>
      <c r="AD159" s="8">
        <v>8.2085126441163307</v>
      </c>
      <c r="AE159" s="8">
        <v>3.9434821663603153E-2</v>
      </c>
      <c r="AF159" s="8">
        <f t="shared" si="8"/>
        <v>5.1942038660268239E-2</v>
      </c>
      <c r="AG159" s="8">
        <f t="shared" si="9"/>
        <v>0.94805796133973175</v>
      </c>
    </row>
    <row r="160" spans="1:33">
      <c r="A160" s="9" t="s">
        <v>202</v>
      </c>
      <c r="B160" s="9" t="s">
        <v>0</v>
      </c>
      <c r="C160" s="10">
        <v>41.448999999999998</v>
      </c>
      <c r="D160" s="10">
        <v>8.9999999999999993E-3</v>
      </c>
      <c r="E160" s="10">
        <v>6.0000000000000001E-3</v>
      </c>
      <c r="F160" s="10">
        <v>2.1999999999999999E-2</v>
      </c>
      <c r="G160" s="10">
        <v>0</v>
      </c>
      <c r="H160" s="10">
        <v>8.6419999999999995</v>
      </c>
      <c r="I160" s="10">
        <v>0.12</v>
      </c>
      <c r="J160" s="10">
        <v>49.411999999999999</v>
      </c>
      <c r="K160" s="10">
        <v>6.7000000000000004E-2</v>
      </c>
      <c r="L160" s="10">
        <v>100.12</v>
      </c>
      <c r="M160" s="10">
        <v>0.36399999999999999</v>
      </c>
      <c r="N160" s="10">
        <v>5.0000000000000001E-3</v>
      </c>
      <c r="O160" s="10">
        <v>2.4E-2</v>
      </c>
      <c r="P160" s="10">
        <v>0</v>
      </c>
      <c r="Q160" s="8">
        <v>1.0147260579647113</v>
      </c>
      <c r="R160" s="8">
        <v>1.6569065490451573E-4</v>
      </c>
      <c r="S160" s="8">
        <v>1.7311780181764324E-4</v>
      </c>
      <c r="T160" s="8">
        <v>4.2582666361656971E-4</v>
      </c>
      <c r="U160" s="8">
        <v>0</v>
      </c>
      <c r="V160" s="8">
        <v>0.17693143989964066</v>
      </c>
      <c r="W160" s="8">
        <v>2.4882942797612019E-3</v>
      </c>
      <c r="X160" s="8">
        <v>1.8033321865585452</v>
      </c>
      <c r="Y160" s="8">
        <v>1.7573861770031811E-3</v>
      </c>
      <c r="Z160" s="8">
        <v>3.0000000000000004</v>
      </c>
      <c r="AA160" s="8">
        <v>4.0151912208523335</v>
      </c>
      <c r="AB160" s="8">
        <v>0.1253858710105733</v>
      </c>
      <c r="AC160" s="8">
        <v>90.870432316689062</v>
      </c>
      <c r="AD160" s="8">
        <v>8.9156266127414732</v>
      </c>
      <c r="AE160" s="8">
        <v>8.8555199558885064E-2</v>
      </c>
      <c r="AF160" s="8">
        <f t="shared" si="8"/>
        <v>8.9347416947758926E-2</v>
      </c>
      <c r="AG160" s="8">
        <f t="shared" si="9"/>
        <v>0.91065258305224106</v>
      </c>
    </row>
    <row r="161" spans="1:33">
      <c r="A161" s="9" t="s">
        <v>201</v>
      </c>
      <c r="B161" s="9" t="s">
        <v>0</v>
      </c>
      <c r="C161" s="10">
        <v>40.499000000000002</v>
      </c>
      <c r="D161" s="10">
        <v>3.3000000000000002E-2</v>
      </c>
      <c r="E161" s="10">
        <v>1E-3</v>
      </c>
      <c r="F161" s="10">
        <v>2.1000000000000001E-2</v>
      </c>
      <c r="G161" s="10">
        <v>0</v>
      </c>
      <c r="H161" s="10">
        <v>7.4770000000000003</v>
      </c>
      <c r="I161" s="10">
        <v>9.2999999999999999E-2</v>
      </c>
      <c r="J161" s="10">
        <v>51.265000000000001</v>
      </c>
      <c r="K161" s="10">
        <v>6.0000000000000001E-3</v>
      </c>
      <c r="L161" s="10">
        <v>99.584000000000003</v>
      </c>
      <c r="M161" s="10">
        <v>0.189</v>
      </c>
      <c r="N161" s="10">
        <v>0</v>
      </c>
      <c r="O161" s="10">
        <v>0</v>
      </c>
      <c r="P161" s="10">
        <v>0</v>
      </c>
      <c r="Q161" s="8">
        <v>0.98534772128502557</v>
      </c>
      <c r="R161" s="8">
        <v>6.0378164439715105E-4</v>
      </c>
      <c r="S161" s="8">
        <v>2.8674835786361428E-5</v>
      </c>
      <c r="T161" s="8">
        <v>4.039614539089465E-4</v>
      </c>
      <c r="U161" s="8">
        <v>2.7664357851460153E-2</v>
      </c>
      <c r="V161" s="8">
        <v>0.12447045040727714</v>
      </c>
      <c r="W161" s="8">
        <v>1.9165224221126742E-3</v>
      </c>
      <c r="X161" s="8">
        <v>1.8594081238460116</v>
      </c>
      <c r="Y161" s="8">
        <v>1.5640625402022225E-4</v>
      </c>
      <c r="Z161" s="8">
        <v>3</v>
      </c>
      <c r="AA161" s="8">
        <v>4.0000000000000009</v>
      </c>
      <c r="AB161" s="8">
        <v>9.5178154852705879E-2</v>
      </c>
      <c r="AC161" s="8">
        <v>92.341749986262613</v>
      </c>
      <c r="AD161" s="8">
        <v>7.5553044263238611</v>
      </c>
      <c r="AE161" s="8">
        <v>7.7674325608245755E-3</v>
      </c>
      <c r="AF161" s="8">
        <f t="shared" si="8"/>
        <v>6.2740962084398999E-2</v>
      </c>
      <c r="AG161" s="8">
        <f t="shared" si="9"/>
        <v>0.93725903791560106</v>
      </c>
    </row>
    <row r="162" spans="1:33">
      <c r="A162" s="9" t="s">
        <v>200</v>
      </c>
      <c r="B162" s="9" t="s">
        <v>0</v>
      </c>
      <c r="C162" s="10">
        <v>39.484999999999999</v>
      </c>
      <c r="D162" s="10">
        <v>1.7000000000000001E-2</v>
      </c>
      <c r="E162" s="10">
        <v>7.0000000000000001E-3</v>
      </c>
      <c r="F162" s="10">
        <v>1.9E-2</v>
      </c>
      <c r="G162" s="10">
        <v>0</v>
      </c>
      <c r="H162" s="10">
        <v>8.1539999999999999</v>
      </c>
      <c r="I162" s="10">
        <v>0.12</v>
      </c>
      <c r="J162" s="10">
        <v>51.570999999999998</v>
      </c>
      <c r="K162" s="10">
        <v>4.2999999999999997E-2</v>
      </c>
      <c r="L162" s="10">
        <v>99.896000000000001</v>
      </c>
      <c r="M162" s="10">
        <v>0.434</v>
      </c>
      <c r="N162" s="10">
        <v>0</v>
      </c>
      <c r="O162" s="10">
        <v>7.0000000000000001E-3</v>
      </c>
      <c r="P162" s="10">
        <v>3.9E-2</v>
      </c>
      <c r="Q162" s="8">
        <v>0.96017613651652545</v>
      </c>
      <c r="R162" s="8">
        <v>3.1087688838502323E-4</v>
      </c>
      <c r="S162" s="8">
        <v>2.0061921580644444E-4</v>
      </c>
      <c r="T162" s="8">
        <v>3.6529840992399011E-4</v>
      </c>
      <c r="U162" s="8">
        <v>7.8460055564447906E-2</v>
      </c>
      <c r="V162" s="8">
        <v>8.7363211316951128E-2</v>
      </c>
      <c r="W162" s="8">
        <v>2.4716430506198385E-3</v>
      </c>
      <c r="X162" s="8">
        <v>1.8695318318665823</v>
      </c>
      <c r="Y162" s="8">
        <v>1.1203271707582922E-3</v>
      </c>
      <c r="Z162" s="8">
        <v>3.0000000000000004</v>
      </c>
      <c r="AA162" s="8">
        <v>4</v>
      </c>
      <c r="AB162" s="8">
        <v>0.12122154067830691</v>
      </c>
      <c r="AC162" s="8">
        <v>91.69104290733685</v>
      </c>
      <c r="AD162" s="8">
        <v>8.1327891932584038</v>
      </c>
      <c r="AE162" s="8">
        <v>5.4946358726447556E-2</v>
      </c>
      <c r="AF162" s="8">
        <f t="shared" si="8"/>
        <v>4.4643789978038952E-2</v>
      </c>
      <c r="AG162" s="8">
        <f t="shared" si="9"/>
        <v>0.95535621002196103</v>
      </c>
    </row>
    <row r="163" spans="1:33">
      <c r="A163" s="9" t="s">
        <v>199</v>
      </c>
      <c r="B163" s="9" t="s">
        <v>0</v>
      </c>
      <c r="C163" s="10">
        <v>39.683999999999997</v>
      </c>
      <c r="D163" s="10">
        <v>3.4000000000000002E-2</v>
      </c>
      <c r="E163" s="10">
        <v>0</v>
      </c>
      <c r="F163" s="10">
        <v>1.9E-2</v>
      </c>
      <c r="G163" s="10">
        <v>0</v>
      </c>
      <c r="H163" s="10">
        <v>8.1489999999999991</v>
      </c>
      <c r="I163" s="10">
        <v>8.4000000000000005E-2</v>
      </c>
      <c r="J163" s="10">
        <v>51.970999999999997</v>
      </c>
      <c r="K163" s="10">
        <v>8.9999999999999993E-3</v>
      </c>
      <c r="L163" s="10">
        <v>100.247</v>
      </c>
      <c r="M163" s="10">
        <v>0.27200000000000002</v>
      </c>
      <c r="N163" s="10">
        <v>0</v>
      </c>
      <c r="O163" s="10">
        <v>2.4E-2</v>
      </c>
      <c r="P163" s="10">
        <v>1E-3</v>
      </c>
      <c r="Q163" s="8">
        <v>0.9593484244717787</v>
      </c>
      <c r="R163" s="8">
        <v>6.1810263059345325E-4</v>
      </c>
      <c r="S163" s="8">
        <v>0</v>
      </c>
      <c r="T163" s="8">
        <v>3.631532554552254E-4</v>
      </c>
      <c r="U163" s="8">
        <v>7.9703792539799423E-2</v>
      </c>
      <c r="V163" s="8">
        <v>8.5044619595963294E-2</v>
      </c>
      <c r="W163" s="8">
        <v>1.7199901150400615E-3</v>
      </c>
      <c r="X163" s="8">
        <v>1.87296880729571</v>
      </c>
      <c r="Y163" s="8">
        <v>2.331100956602402E-4</v>
      </c>
      <c r="Z163" s="8">
        <v>3.0000000000000004</v>
      </c>
      <c r="AA163" s="8">
        <v>4</v>
      </c>
      <c r="AB163" s="8">
        <v>8.4326868831518104E-2</v>
      </c>
      <c r="AC163" s="8">
        <v>91.827036421468918</v>
      </c>
      <c r="AD163" s="8">
        <v>8.0772078972382726</v>
      </c>
      <c r="AE163" s="8">
        <v>1.1428812461277348E-2</v>
      </c>
      <c r="AF163" s="8">
        <f t="shared" si="8"/>
        <v>4.3434135041132367E-2</v>
      </c>
      <c r="AG163" s="8">
        <f t="shared" si="9"/>
        <v>0.95656586495886764</v>
      </c>
    </row>
    <row r="164" spans="1:33">
      <c r="A164" s="9" t="s">
        <v>198</v>
      </c>
      <c r="B164" s="9" t="s">
        <v>0</v>
      </c>
      <c r="C164" s="10">
        <v>40.176000000000002</v>
      </c>
      <c r="D164" s="10">
        <v>8.9999999999999993E-3</v>
      </c>
      <c r="E164" s="10">
        <v>8.9999999999999993E-3</v>
      </c>
      <c r="F164" s="10">
        <v>1.7000000000000001E-2</v>
      </c>
      <c r="G164" s="10">
        <v>0</v>
      </c>
      <c r="H164" s="10">
        <v>9.1989999999999998</v>
      </c>
      <c r="I164" s="10">
        <v>0.155</v>
      </c>
      <c r="J164" s="10">
        <v>49.75</v>
      </c>
      <c r="K164" s="10">
        <v>5.3999999999999999E-2</v>
      </c>
      <c r="L164" s="10">
        <v>99.816999999999993</v>
      </c>
      <c r="M164" s="10">
        <v>0.40600000000000003</v>
      </c>
      <c r="N164" s="10">
        <v>0</v>
      </c>
      <c r="O164" s="10">
        <v>2.4E-2</v>
      </c>
      <c r="P164" s="10">
        <v>1.7999999999999999E-2</v>
      </c>
      <c r="Q164" s="8">
        <v>0.98587844367054678</v>
      </c>
      <c r="R164" s="8">
        <v>1.6608099347891205E-4</v>
      </c>
      <c r="S164" s="8">
        <v>2.6028845620166592E-4</v>
      </c>
      <c r="T164" s="8">
        <v>3.2982305641363611E-4</v>
      </c>
      <c r="U164" s="8">
        <v>2.7320839159333588E-2</v>
      </c>
      <c r="V164" s="8">
        <v>0.16145799005940228</v>
      </c>
      <c r="W164" s="8">
        <v>3.221618517288638E-3</v>
      </c>
      <c r="X164" s="8">
        <v>1.8199451784922343</v>
      </c>
      <c r="Y164" s="8">
        <v>1.4197375950997584E-3</v>
      </c>
      <c r="Z164" s="8">
        <v>2.9999999999999996</v>
      </c>
      <c r="AA164" s="8">
        <v>4</v>
      </c>
      <c r="AB164" s="8">
        <v>0.16001161911173539</v>
      </c>
      <c r="AC164" s="8">
        <v>90.393189988933685</v>
      </c>
      <c r="AD164" s="8">
        <v>9.3762827458324303</v>
      </c>
      <c r="AE164" s="8">
        <v>7.0515646122157008E-2</v>
      </c>
      <c r="AF164" s="8">
        <f t="shared" si="8"/>
        <v>8.1486692169481414E-2</v>
      </c>
      <c r="AG164" s="8">
        <f t="shared" si="9"/>
        <v>0.91851330783051865</v>
      </c>
    </row>
    <row r="165" spans="1:33">
      <c r="A165" s="9" t="s">
        <v>197</v>
      </c>
      <c r="B165" s="9" t="s">
        <v>0</v>
      </c>
      <c r="C165" s="10">
        <v>41.771000000000001</v>
      </c>
      <c r="D165" s="10">
        <v>0</v>
      </c>
      <c r="E165" s="10">
        <v>5.6000000000000001E-2</v>
      </c>
      <c r="F165" s="10">
        <v>1.7000000000000001E-2</v>
      </c>
      <c r="G165" s="10">
        <v>0</v>
      </c>
      <c r="H165" s="10">
        <v>8.6890000000000001</v>
      </c>
      <c r="I165" s="10">
        <v>0.14499999999999999</v>
      </c>
      <c r="J165" s="10">
        <v>49.445</v>
      </c>
      <c r="K165" s="10">
        <v>1.4999999999999999E-2</v>
      </c>
      <c r="L165" s="10">
        <v>100.64</v>
      </c>
      <c r="M165" s="10">
        <v>0.376</v>
      </c>
      <c r="N165" s="10">
        <v>2.5999999999999999E-2</v>
      </c>
      <c r="O165" s="10">
        <v>2.9000000000000001E-2</v>
      </c>
      <c r="P165" s="10">
        <v>7.0999999999999994E-2</v>
      </c>
      <c r="Q165" s="8">
        <v>1.0190815825376527</v>
      </c>
      <c r="R165" s="8">
        <v>0</v>
      </c>
      <c r="S165" s="8">
        <v>1.6101926135953144E-3</v>
      </c>
      <c r="T165" s="8">
        <v>3.2791283568521214E-4</v>
      </c>
      <c r="U165" s="8">
        <v>0</v>
      </c>
      <c r="V165" s="8">
        <v>0.17728005249003922</v>
      </c>
      <c r="W165" s="8">
        <v>2.9963174384418172E-3</v>
      </c>
      <c r="X165" s="8">
        <v>1.7983118545936274</v>
      </c>
      <c r="Y165" s="8">
        <v>3.9208749095842778E-4</v>
      </c>
      <c r="Z165" s="8">
        <v>3.0000000000000004</v>
      </c>
      <c r="AA165" s="8">
        <v>4.020050635262292</v>
      </c>
      <c r="AB165" s="8">
        <v>0.15140713731476643</v>
      </c>
      <c r="AC165" s="8">
        <v>90.870628862615661</v>
      </c>
      <c r="AD165" s="8">
        <v>8.9581513981665459</v>
      </c>
      <c r="AE165" s="8">
        <v>1.9812601903026861E-2</v>
      </c>
      <c r="AF165" s="8">
        <f t="shared" si="8"/>
        <v>8.9735158285668859E-2</v>
      </c>
      <c r="AG165" s="8">
        <f t="shared" si="9"/>
        <v>0.91026484171433109</v>
      </c>
    </row>
    <row r="166" spans="1:33">
      <c r="A166" s="9" t="s">
        <v>196</v>
      </c>
      <c r="B166" s="9" t="s">
        <v>0</v>
      </c>
      <c r="C166" s="10">
        <v>41.994999999999997</v>
      </c>
      <c r="D166" s="10">
        <v>0</v>
      </c>
      <c r="E166" s="10">
        <v>1.4999999999999999E-2</v>
      </c>
      <c r="F166" s="10">
        <v>1.7000000000000001E-2</v>
      </c>
      <c r="G166" s="10">
        <v>0</v>
      </c>
      <c r="H166" s="10">
        <v>8.4350000000000005</v>
      </c>
      <c r="I166" s="10">
        <v>0.13200000000000001</v>
      </c>
      <c r="J166" s="10">
        <v>49.814999999999998</v>
      </c>
      <c r="K166" s="10">
        <v>0.11</v>
      </c>
      <c r="L166" s="10">
        <v>100.93600000000001</v>
      </c>
      <c r="M166" s="10">
        <v>0.38100000000000001</v>
      </c>
      <c r="N166" s="10">
        <v>0</v>
      </c>
      <c r="O166" s="10">
        <v>4.0000000000000001E-3</v>
      </c>
      <c r="P166" s="10">
        <v>3.2000000000000001E-2</v>
      </c>
      <c r="Q166" s="8">
        <v>1.0195252656770908</v>
      </c>
      <c r="R166" s="8">
        <v>0</v>
      </c>
      <c r="S166" s="8">
        <v>4.2918782042820029E-4</v>
      </c>
      <c r="T166" s="8">
        <v>3.2630576270995567E-4</v>
      </c>
      <c r="U166" s="8">
        <v>0</v>
      </c>
      <c r="V166" s="8">
        <v>0.1712543012808147</v>
      </c>
      <c r="W166" s="8">
        <v>2.7143139435274704E-3</v>
      </c>
      <c r="X166" s="8">
        <v>1.8028894088901686</v>
      </c>
      <c r="Y166" s="8">
        <v>2.8612166252608737E-3</v>
      </c>
      <c r="Z166" s="8">
        <v>3.0000000000000009</v>
      </c>
      <c r="AA166" s="8">
        <v>4.0199030124686601</v>
      </c>
      <c r="AB166" s="8">
        <v>0.13710600410759249</v>
      </c>
      <c r="AC166" s="8">
        <v>91.067933866040207</v>
      </c>
      <c r="AD166" s="8">
        <v>8.6504337461922738</v>
      </c>
      <c r="AE166" s="8">
        <v>0.14452638365992282</v>
      </c>
      <c r="AF166" s="8">
        <f t="shared" si="8"/>
        <v>8.6748649755585494E-2</v>
      </c>
      <c r="AG166" s="8">
        <f t="shared" si="9"/>
        <v>0.91325135024441451</v>
      </c>
    </row>
    <row r="167" spans="1:33">
      <c r="A167" s="9" t="s">
        <v>195</v>
      </c>
      <c r="B167" s="9" t="s">
        <v>0</v>
      </c>
      <c r="C167" s="10">
        <v>38.451999999999998</v>
      </c>
      <c r="D167" s="10">
        <v>0</v>
      </c>
      <c r="E167" s="10">
        <v>2.1000000000000001E-2</v>
      </c>
      <c r="F167" s="10">
        <v>1.6E-2</v>
      </c>
      <c r="G167" s="10">
        <v>0</v>
      </c>
      <c r="H167" s="10">
        <v>9.0879999999999992</v>
      </c>
      <c r="I167" s="10">
        <v>0.14799999999999999</v>
      </c>
      <c r="J167" s="10">
        <v>52.16</v>
      </c>
      <c r="K167" s="10">
        <v>5.0999999999999997E-2</v>
      </c>
      <c r="L167" s="10">
        <v>100.372</v>
      </c>
      <c r="M167" s="10">
        <v>0.34599999999999997</v>
      </c>
      <c r="N167" s="10">
        <v>3.0000000000000001E-3</v>
      </c>
      <c r="O167" s="10">
        <v>0</v>
      </c>
      <c r="P167" s="10">
        <v>8.6999999999999994E-2</v>
      </c>
      <c r="Q167" s="8">
        <v>0.9300819995645101</v>
      </c>
      <c r="R167" s="8">
        <v>0</v>
      </c>
      <c r="S167" s="8">
        <v>5.986559772587852E-4</v>
      </c>
      <c r="T167" s="8">
        <v>3.0598328536824386E-4</v>
      </c>
      <c r="U167" s="8">
        <v>0.13893136160835162</v>
      </c>
      <c r="V167" s="8">
        <v>4.4902968992715564E-2</v>
      </c>
      <c r="W167" s="8">
        <v>3.032143564910275E-3</v>
      </c>
      <c r="X167" s="8">
        <v>1.8808251954088298</v>
      </c>
      <c r="Y167" s="8">
        <v>1.3216915980559481E-3</v>
      </c>
      <c r="Z167" s="8">
        <v>3.0000000000000009</v>
      </c>
      <c r="AA167" s="8">
        <v>4</v>
      </c>
      <c r="AB167" s="8">
        <v>0.14655021672704141</v>
      </c>
      <c r="AC167" s="8">
        <v>90.904448985416167</v>
      </c>
      <c r="AD167" s="8">
        <v>8.885120514487971</v>
      </c>
      <c r="AE167" s="8">
        <v>6.3880283368818847E-2</v>
      </c>
      <c r="AF167" s="8">
        <f t="shared" si="8"/>
        <v>2.3317397451405073E-2</v>
      </c>
      <c r="AG167" s="8">
        <f t="shared" si="9"/>
        <v>0.97668260254859485</v>
      </c>
    </row>
    <row r="168" spans="1:33">
      <c r="A168" s="9" t="s">
        <v>194</v>
      </c>
      <c r="B168" s="9" t="s">
        <v>0</v>
      </c>
      <c r="C168" s="10">
        <v>41.085000000000001</v>
      </c>
      <c r="D168" s="10">
        <v>2.8000000000000001E-2</v>
      </c>
      <c r="E168" s="10">
        <v>0</v>
      </c>
      <c r="F168" s="10">
        <v>1.4999999999999999E-2</v>
      </c>
      <c r="G168" s="10">
        <v>0</v>
      </c>
      <c r="H168" s="10">
        <v>8.8580000000000005</v>
      </c>
      <c r="I168" s="10">
        <v>0.115</v>
      </c>
      <c r="J168" s="10">
        <v>49.151000000000003</v>
      </c>
      <c r="K168" s="10">
        <v>5.7000000000000002E-2</v>
      </c>
      <c r="L168" s="10">
        <v>99.712000000000003</v>
      </c>
      <c r="M168" s="10">
        <v>0.38500000000000001</v>
      </c>
      <c r="N168" s="10">
        <v>6.0000000000000001E-3</v>
      </c>
      <c r="O168" s="10">
        <v>0</v>
      </c>
      <c r="P168" s="10">
        <v>1.2E-2</v>
      </c>
      <c r="Q168" s="8">
        <v>1.0106454551094317</v>
      </c>
      <c r="R168" s="8">
        <v>5.1795772720889324E-4</v>
      </c>
      <c r="S168" s="8">
        <v>0</v>
      </c>
      <c r="T168" s="8">
        <v>2.9173075107134197E-4</v>
      </c>
      <c r="U168" s="8">
        <v>0</v>
      </c>
      <c r="V168" s="8">
        <v>0.1822246840735888</v>
      </c>
      <c r="W168" s="8">
        <v>2.3960678702492628E-3</v>
      </c>
      <c r="X168" s="8">
        <v>1.8024218343142973</v>
      </c>
      <c r="Y168" s="8">
        <v>1.5022701541531939E-3</v>
      </c>
      <c r="Z168" s="8">
        <v>3.0000000000000004</v>
      </c>
      <c r="AA168" s="8">
        <v>4.0113092782121766</v>
      </c>
      <c r="AB168" s="8">
        <v>0.1204935288496445</v>
      </c>
      <c r="AC168" s="8">
        <v>90.640240198866209</v>
      </c>
      <c r="AD168" s="8">
        <v>9.1637200682692477</v>
      </c>
      <c r="AE168" s="8">
        <v>7.5546204014908358E-2</v>
      </c>
      <c r="AF168" s="8">
        <f t="shared" si="8"/>
        <v>9.1817198874088971E-2</v>
      </c>
      <c r="AG168" s="8">
        <f t="shared" si="9"/>
        <v>0.90818280112591099</v>
      </c>
    </row>
    <row r="169" spans="1:33">
      <c r="A169" s="9" t="s">
        <v>193</v>
      </c>
      <c r="B169" s="9" t="s">
        <v>0</v>
      </c>
      <c r="C169" s="10">
        <v>42.261000000000003</v>
      </c>
      <c r="D169" s="10">
        <v>0</v>
      </c>
      <c r="E169" s="10">
        <v>0</v>
      </c>
      <c r="F169" s="10">
        <v>1.4999999999999999E-2</v>
      </c>
      <c r="G169" s="10">
        <v>0</v>
      </c>
      <c r="H169" s="10">
        <v>8.6440000000000001</v>
      </c>
      <c r="I169" s="10">
        <v>0.13300000000000001</v>
      </c>
      <c r="J169" s="10">
        <v>48.683999999999997</v>
      </c>
      <c r="K169" s="10">
        <v>5.8000000000000003E-2</v>
      </c>
      <c r="L169" s="10">
        <v>100.248</v>
      </c>
      <c r="M169" s="10">
        <v>0.39600000000000002</v>
      </c>
      <c r="N169" s="10">
        <v>0</v>
      </c>
      <c r="O169" s="10">
        <v>3.3000000000000002E-2</v>
      </c>
      <c r="P169" s="10">
        <v>2.4E-2</v>
      </c>
      <c r="Q169" s="8">
        <v>1.0370557923987351</v>
      </c>
      <c r="R169" s="8">
        <v>0</v>
      </c>
      <c r="S169" s="8">
        <v>0</v>
      </c>
      <c r="T169" s="8">
        <v>2.9102414792311156E-4</v>
      </c>
      <c r="U169" s="8">
        <v>0</v>
      </c>
      <c r="V169" s="8">
        <v>0.17739162187741331</v>
      </c>
      <c r="W169" s="8">
        <v>2.7643926680609577E-3</v>
      </c>
      <c r="X169" s="8">
        <v>1.7809722456324377</v>
      </c>
      <c r="Y169" s="8">
        <v>1.5249232754299992E-3</v>
      </c>
      <c r="Z169" s="8">
        <v>3</v>
      </c>
      <c r="AA169" s="8">
        <v>4.0372013044726973</v>
      </c>
      <c r="AB169" s="8">
        <v>0.14084977882831715</v>
      </c>
      <c r="AC169" s="8">
        <v>90.74309514525477</v>
      </c>
      <c r="AD169" s="8">
        <v>9.0383580437419866</v>
      </c>
      <c r="AE169" s="8">
        <v>7.7697032174928363E-2</v>
      </c>
      <c r="AF169" s="8">
        <f t="shared" si="8"/>
        <v>9.0581543512123136E-2</v>
      </c>
      <c r="AG169" s="8">
        <f t="shared" si="9"/>
        <v>0.90941845648787689</v>
      </c>
    </row>
    <row r="170" spans="1:33">
      <c r="A170" s="9" t="s">
        <v>192</v>
      </c>
      <c r="B170" s="9" t="s">
        <v>0</v>
      </c>
      <c r="C170" s="10">
        <v>39.344999999999999</v>
      </c>
      <c r="D170" s="10">
        <v>0</v>
      </c>
      <c r="E170" s="10">
        <v>1.6E-2</v>
      </c>
      <c r="F170" s="10">
        <v>1.4999999999999999E-2</v>
      </c>
      <c r="G170" s="10">
        <v>0</v>
      </c>
      <c r="H170" s="10">
        <v>8.5980000000000008</v>
      </c>
      <c r="I170" s="10">
        <v>0.13800000000000001</v>
      </c>
      <c r="J170" s="10">
        <v>51.689</v>
      </c>
      <c r="K170" s="10">
        <v>0</v>
      </c>
      <c r="L170" s="10">
        <v>100.19799999999999</v>
      </c>
      <c r="M170" s="10">
        <v>0.38700000000000001</v>
      </c>
      <c r="N170" s="10">
        <v>0</v>
      </c>
      <c r="O170" s="10">
        <v>0.01</v>
      </c>
      <c r="P170" s="10">
        <v>0</v>
      </c>
      <c r="Q170" s="8">
        <v>0.95390260512306579</v>
      </c>
      <c r="R170" s="8">
        <v>0</v>
      </c>
      <c r="S170" s="8">
        <v>4.57183123607455E-4</v>
      </c>
      <c r="T170" s="8">
        <v>2.8752867255636168E-4</v>
      </c>
      <c r="U170" s="8">
        <v>9.1450077957704323E-2</v>
      </c>
      <c r="V170" s="8">
        <v>8.2878232051917078E-2</v>
      </c>
      <c r="W170" s="8">
        <v>2.8338660009931192E-3</v>
      </c>
      <c r="X170" s="8">
        <v>1.8681905070701561</v>
      </c>
      <c r="Y170" s="8">
        <v>0</v>
      </c>
      <c r="Z170" s="8">
        <v>3</v>
      </c>
      <c r="AA170" s="8">
        <v>4</v>
      </c>
      <c r="AB170" s="8">
        <v>0.13855145982572875</v>
      </c>
      <c r="AC170" s="8">
        <v>91.33830671472424</v>
      </c>
      <c r="AD170" s="8">
        <v>8.5231418254500202</v>
      </c>
      <c r="AE170" s="8">
        <v>0</v>
      </c>
      <c r="AF170" s="8">
        <f t="shared" si="8"/>
        <v>4.2478376281714185E-2</v>
      </c>
      <c r="AG170" s="8">
        <f t="shared" si="9"/>
        <v>0.95752162371828586</v>
      </c>
    </row>
    <row r="171" spans="1:33">
      <c r="A171" s="9" t="s">
        <v>191</v>
      </c>
      <c r="B171" s="9" t="s">
        <v>0</v>
      </c>
      <c r="C171" s="10">
        <v>39.694000000000003</v>
      </c>
      <c r="D171" s="10">
        <v>3.5000000000000003E-2</v>
      </c>
      <c r="E171" s="10">
        <v>3.0000000000000001E-3</v>
      </c>
      <c r="F171" s="10">
        <v>1.4999999999999999E-2</v>
      </c>
      <c r="G171" s="10">
        <v>0</v>
      </c>
      <c r="H171" s="10">
        <v>8.3480000000000008</v>
      </c>
      <c r="I171" s="10">
        <v>5.2999999999999999E-2</v>
      </c>
      <c r="J171" s="10">
        <v>51.648000000000003</v>
      </c>
      <c r="K171" s="10">
        <v>0</v>
      </c>
      <c r="L171" s="10">
        <v>100.258</v>
      </c>
      <c r="M171" s="10">
        <v>0.46100000000000002</v>
      </c>
      <c r="N171" s="10">
        <v>0</v>
      </c>
      <c r="O171" s="10">
        <v>1E-3</v>
      </c>
      <c r="P171" s="10">
        <v>0</v>
      </c>
      <c r="Q171" s="8">
        <v>0.96222546482584426</v>
      </c>
      <c r="R171" s="8">
        <v>6.3802952205803062E-4</v>
      </c>
      <c r="S171" s="8">
        <v>8.5709499320879757E-5</v>
      </c>
      <c r="T171" s="8">
        <v>2.8748729388197486E-4</v>
      </c>
      <c r="U171" s="8">
        <v>7.3899814510992812E-2</v>
      </c>
      <c r="V171" s="8">
        <v>9.5335274886738597E-2</v>
      </c>
      <c r="W171" s="8">
        <v>1.0882121977089413E-3</v>
      </c>
      <c r="X171" s="8">
        <v>1.8664400072634542</v>
      </c>
      <c r="Y171" s="8">
        <v>0</v>
      </c>
      <c r="Z171" s="8">
        <v>2.9999999999999996</v>
      </c>
      <c r="AA171" s="8">
        <v>4</v>
      </c>
      <c r="AB171" s="8">
        <v>5.342850555956926E-2</v>
      </c>
      <c r="AC171" s="8">
        <v>91.637550575728667</v>
      </c>
      <c r="AD171" s="8">
        <v>8.3090209187117612</v>
      </c>
      <c r="AE171" s="8">
        <v>0</v>
      </c>
      <c r="AF171" s="8">
        <f t="shared" si="8"/>
        <v>4.8596429853192409E-2</v>
      </c>
      <c r="AG171" s="8">
        <f t="shared" si="9"/>
        <v>0.95140357014680754</v>
      </c>
    </row>
    <row r="172" spans="1:33">
      <c r="A172" s="9" t="s">
        <v>190</v>
      </c>
      <c r="B172" s="9" t="s">
        <v>0</v>
      </c>
      <c r="C172" s="10">
        <v>41.56</v>
      </c>
      <c r="D172" s="10">
        <v>0</v>
      </c>
      <c r="E172" s="10">
        <v>0</v>
      </c>
      <c r="F172" s="10">
        <v>1.4E-2</v>
      </c>
      <c r="G172" s="10">
        <v>0</v>
      </c>
      <c r="H172" s="10">
        <v>8.7210000000000001</v>
      </c>
      <c r="I172" s="10">
        <v>0.151</v>
      </c>
      <c r="J172" s="10">
        <v>49.448</v>
      </c>
      <c r="K172" s="10">
        <v>6.0000000000000001E-3</v>
      </c>
      <c r="L172" s="10">
        <v>100.38500000000001</v>
      </c>
      <c r="M172" s="10">
        <v>0.435</v>
      </c>
      <c r="N172" s="10">
        <v>3.1E-2</v>
      </c>
      <c r="O172" s="10">
        <v>0</v>
      </c>
      <c r="P172" s="10">
        <v>1.9E-2</v>
      </c>
      <c r="Q172" s="8">
        <v>1.016021790420427</v>
      </c>
      <c r="R172" s="8">
        <v>0</v>
      </c>
      <c r="S172" s="8">
        <v>0</v>
      </c>
      <c r="T172" s="8">
        <v>2.7060195764376011E-4</v>
      </c>
      <c r="U172" s="8">
        <v>0</v>
      </c>
      <c r="V172" s="8">
        <v>0.17829935162479346</v>
      </c>
      <c r="W172" s="8">
        <v>3.1267284832737145E-3</v>
      </c>
      <c r="X172" s="8">
        <v>1.8021243695544229</v>
      </c>
      <c r="Y172" s="8">
        <v>1.5715795943914204E-4</v>
      </c>
      <c r="Z172" s="8">
        <v>3</v>
      </c>
      <c r="AA172" s="8">
        <v>4.0161570913992488</v>
      </c>
      <c r="AB172" s="8">
        <v>0.1576204311189813</v>
      </c>
      <c r="AC172" s="8">
        <v>90.84627001631614</v>
      </c>
      <c r="AD172" s="8">
        <v>8.9881871168775174</v>
      </c>
      <c r="AE172" s="8">
        <v>7.9224356873613642E-3</v>
      </c>
      <c r="AF172" s="8">
        <f t="shared" si="8"/>
        <v>9.0030910919723553E-2</v>
      </c>
      <c r="AG172" s="8">
        <f t="shared" si="9"/>
        <v>0.90996908908027641</v>
      </c>
    </row>
    <row r="173" spans="1:33">
      <c r="A173" s="9" t="s">
        <v>189</v>
      </c>
      <c r="B173" s="9" t="s">
        <v>0</v>
      </c>
      <c r="C173" s="10">
        <v>40.588999999999999</v>
      </c>
      <c r="D173" s="10">
        <v>0</v>
      </c>
      <c r="E173" s="10">
        <v>0</v>
      </c>
      <c r="F173" s="10">
        <v>1.4E-2</v>
      </c>
      <c r="G173" s="10">
        <v>0</v>
      </c>
      <c r="H173" s="10">
        <v>8.6720000000000006</v>
      </c>
      <c r="I173" s="10">
        <v>7.3999999999999996E-2</v>
      </c>
      <c r="J173" s="10">
        <v>51.146999999999998</v>
      </c>
      <c r="K173" s="10">
        <v>0</v>
      </c>
      <c r="L173" s="10">
        <v>100.908</v>
      </c>
      <c r="M173" s="10">
        <v>0.41199999999999998</v>
      </c>
      <c r="N173" s="10">
        <v>0</v>
      </c>
      <c r="O173" s="10">
        <v>0</v>
      </c>
      <c r="P173" s="10">
        <v>0</v>
      </c>
      <c r="Q173" s="8">
        <v>0.98070212568364401</v>
      </c>
      <c r="R173" s="8">
        <v>0</v>
      </c>
      <c r="S173" s="8">
        <v>0</v>
      </c>
      <c r="T173" s="8">
        <v>2.674436038018866E-4</v>
      </c>
      <c r="U173" s="8">
        <v>3.8328305028910492E-2</v>
      </c>
      <c r="V173" s="8">
        <v>0.13689990644261504</v>
      </c>
      <c r="W173" s="8">
        <v>1.5144196077216084E-3</v>
      </c>
      <c r="X173" s="8">
        <v>1.8422877996333069</v>
      </c>
      <c r="Y173" s="8">
        <v>0</v>
      </c>
      <c r="Z173" s="8">
        <v>3</v>
      </c>
      <c r="AA173" s="8">
        <v>4</v>
      </c>
      <c r="AB173" s="8">
        <v>7.5007270058190301E-2</v>
      </c>
      <c r="AC173" s="8">
        <v>91.24616308943537</v>
      </c>
      <c r="AD173" s="8">
        <v>8.6788296405064163</v>
      </c>
      <c r="AE173" s="8">
        <v>0</v>
      </c>
      <c r="AF173" s="8">
        <f t="shared" si="8"/>
        <v>6.9169743739992462E-2</v>
      </c>
      <c r="AG173" s="8">
        <f t="shared" si="9"/>
        <v>0.93083025626000748</v>
      </c>
    </row>
    <row r="174" spans="1:33">
      <c r="A174" s="9" t="s">
        <v>188</v>
      </c>
      <c r="B174" s="9" t="s">
        <v>0</v>
      </c>
      <c r="C174" s="10">
        <v>41.412999999999997</v>
      </c>
      <c r="D174" s="10">
        <v>5.0000000000000001E-3</v>
      </c>
      <c r="E174" s="10">
        <v>0</v>
      </c>
      <c r="F174" s="10">
        <v>1.2999999999999999E-2</v>
      </c>
      <c r="G174" s="10">
        <v>0</v>
      </c>
      <c r="H174" s="10">
        <v>8.9209999999999994</v>
      </c>
      <c r="I174" s="10">
        <v>0.122</v>
      </c>
      <c r="J174" s="10">
        <v>49.725000000000001</v>
      </c>
      <c r="K174" s="10">
        <v>4.1000000000000002E-2</v>
      </c>
      <c r="L174" s="10">
        <v>100.708</v>
      </c>
      <c r="M174" s="10">
        <v>0.39900000000000002</v>
      </c>
      <c r="N174" s="10">
        <v>3.0000000000000001E-3</v>
      </c>
      <c r="O174" s="10">
        <v>0</v>
      </c>
      <c r="P174" s="10">
        <v>6.6000000000000003E-2</v>
      </c>
      <c r="Q174" s="8">
        <v>1.0087363221916299</v>
      </c>
      <c r="R174" s="8">
        <v>9.1586554301605145E-5</v>
      </c>
      <c r="S174" s="8">
        <v>0</v>
      </c>
      <c r="T174" s="8">
        <v>2.5035699723490102E-4</v>
      </c>
      <c r="U174" s="8">
        <v>0</v>
      </c>
      <c r="V174" s="8">
        <v>0.18172325198338674</v>
      </c>
      <c r="W174" s="8">
        <v>2.517019247250779E-3</v>
      </c>
      <c r="X174" s="8">
        <v>1.805611466245995</v>
      </c>
      <c r="Y174" s="8">
        <v>1.0699967802014882E-3</v>
      </c>
      <c r="Z174" s="8">
        <v>3.0000000000000009</v>
      </c>
      <c r="AA174" s="8">
        <v>4.0089530872445502</v>
      </c>
      <c r="AB174" s="8">
        <v>0.12642482142525435</v>
      </c>
      <c r="AC174" s="8">
        <v>90.692237428408447</v>
      </c>
      <c r="AD174" s="8">
        <v>9.1275939609559735</v>
      </c>
      <c r="AE174" s="8">
        <v>5.3743789210322412E-2</v>
      </c>
      <c r="AF174" s="8">
        <f t="shared" si="8"/>
        <v>9.1440687024928191E-2</v>
      </c>
      <c r="AG174" s="8">
        <f t="shared" si="9"/>
        <v>0.90855931297507186</v>
      </c>
    </row>
    <row r="175" spans="1:33">
      <c r="A175" s="9" t="s">
        <v>187</v>
      </c>
      <c r="B175" s="9" t="s">
        <v>0</v>
      </c>
      <c r="C175" s="10">
        <v>41.33</v>
      </c>
      <c r="D175" s="10">
        <v>0</v>
      </c>
      <c r="E175" s="10">
        <v>0</v>
      </c>
      <c r="F175" s="10">
        <v>1.2999999999999999E-2</v>
      </c>
      <c r="G175" s="10">
        <v>0</v>
      </c>
      <c r="H175" s="10">
        <v>8.8249999999999993</v>
      </c>
      <c r="I175" s="10">
        <v>0.14199999999999999</v>
      </c>
      <c r="J175" s="10">
        <v>49.39</v>
      </c>
      <c r="K175" s="10">
        <v>0</v>
      </c>
      <c r="L175" s="10">
        <v>100.11</v>
      </c>
      <c r="M175" s="10">
        <v>0.375</v>
      </c>
      <c r="N175" s="10">
        <v>3.0000000000000001E-3</v>
      </c>
      <c r="O175" s="10">
        <v>3.2000000000000001E-2</v>
      </c>
      <c r="P175" s="10">
        <v>0</v>
      </c>
      <c r="Q175" s="8">
        <v>1.0124147480748018</v>
      </c>
      <c r="R175" s="8">
        <v>0</v>
      </c>
      <c r="S175" s="8">
        <v>0</v>
      </c>
      <c r="T175" s="8">
        <v>2.5177454806847056E-4</v>
      </c>
      <c r="U175" s="8">
        <v>0</v>
      </c>
      <c r="V175" s="8">
        <v>0.18078557121498981</v>
      </c>
      <c r="W175" s="8">
        <v>2.9462333507315436E-3</v>
      </c>
      <c r="X175" s="8">
        <v>1.8036016728114082</v>
      </c>
      <c r="Y175" s="8">
        <v>0</v>
      </c>
      <c r="Z175" s="8">
        <v>3</v>
      </c>
      <c r="AA175" s="8">
        <v>4.0125406353488362</v>
      </c>
      <c r="AB175" s="8">
        <v>0.14825057718143833</v>
      </c>
      <c r="AC175" s="8">
        <v>90.754857870748026</v>
      </c>
      <c r="AD175" s="8">
        <v>9.0968915520705416</v>
      </c>
      <c r="AE175" s="8">
        <v>0</v>
      </c>
      <c r="AF175" s="8">
        <f t="shared" si="8"/>
        <v>9.1103977693471228E-2</v>
      </c>
      <c r="AG175" s="8">
        <f t="shared" si="9"/>
        <v>0.90889602230652877</v>
      </c>
    </row>
    <row r="176" spans="1:33">
      <c r="A176" s="9" t="s">
        <v>186</v>
      </c>
      <c r="B176" s="9" t="s">
        <v>0</v>
      </c>
      <c r="C176" s="10">
        <v>40.923999999999999</v>
      </c>
      <c r="D176" s="10">
        <v>2E-3</v>
      </c>
      <c r="E176" s="10">
        <v>7.0000000000000001E-3</v>
      </c>
      <c r="F176" s="10">
        <v>1.2E-2</v>
      </c>
      <c r="G176" s="10">
        <v>0</v>
      </c>
      <c r="H176" s="10">
        <v>8.9830000000000005</v>
      </c>
      <c r="I176" s="10">
        <v>0.14000000000000001</v>
      </c>
      <c r="J176" s="10">
        <v>49.935000000000002</v>
      </c>
      <c r="K176" s="10">
        <v>4.4999999999999998E-2</v>
      </c>
      <c r="L176" s="10">
        <v>100.45099999999999</v>
      </c>
      <c r="M176" s="10">
        <v>0.36099999999999999</v>
      </c>
      <c r="N176" s="10">
        <v>0</v>
      </c>
      <c r="O176" s="10">
        <v>0</v>
      </c>
      <c r="P176" s="10">
        <v>4.2000000000000003E-2</v>
      </c>
      <c r="Q176" s="8">
        <v>0.99763006040891233</v>
      </c>
      <c r="R176" s="8">
        <v>3.6664198507605143E-5</v>
      </c>
      <c r="S176" s="8">
        <v>2.0111534737535754E-4</v>
      </c>
      <c r="T176" s="8">
        <v>2.3128534316444943E-4</v>
      </c>
      <c r="U176" s="8">
        <v>4.234150094619693E-3</v>
      </c>
      <c r="V176" s="8">
        <v>0.17889979218078833</v>
      </c>
      <c r="W176" s="8">
        <v>2.8907146647658495E-3</v>
      </c>
      <c r="X176" s="8">
        <v>1.8147008829163853</v>
      </c>
      <c r="Y176" s="8">
        <v>1.175334845481361E-3</v>
      </c>
      <c r="Z176" s="8">
        <v>3.0000000000000004</v>
      </c>
      <c r="AA176" s="8">
        <v>4</v>
      </c>
      <c r="AB176" s="8">
        <v>0.14439849151852227</v>
      </c>
      <c r="AC176" s="8">
        <v>90.64888805678163</v>
      </c>
      <c r="AD176" s="8">
        <v>9.1480025104971965</v>
      </c>
      <c r="AE176" s="8">
        <v>5.8710941202635508E-2</v>
      </c>
      <c r="AF176" s="8">
        <f t="shared" si="8"/>
        <v>8.973702427747636E-2</v>
      </c>
      <c r="AG176" s="8">
        <f t="shared" si="9"/>
        <v>0.91026297572252368</v>
      </c>
    </row>
    <row r="177" spans="1:33">
      <c r="A177" s="9" t="s">
        <v>185</v>
      </c>
      <c r="B177" s="9" t="s">
        <v>0</v>
      </c>
      <c r="C177" s="10">
        <v>40.603999999999999</v>
      </c>
      <c r="D177" s="10">
        <v>0</v>
      </c>
      <c r="E177" s="10">
        <v>0.02</v>
      </c>
      <c r="F177" s="10">
        <v>1.2E-2</v>
      </c>
      <c r="G177" s="10">
        <v>0</v>
      </c>
      <c r="H177" s="10">
        <v>8.5739999999999998</v>
      </c>
      <c r="I177" s="10">
        <v>0.13200000000000001</v>
      </c>
      <c r="J177" s="10">
        <v>50.844000000000001</v>
      </c>
      <c r="K177" s="10">
        <v>3.0000000000000001E-3</v>
      </c>
      <c r="L177" s="10">
        <v>100.669</v>
      </c>
      <c r="M177" s="10">
        <v>0.42399999999999999</v>
      </c>
      <c r="N177" s="10">
        <v>1.7999999999999999E-2</v>
      </c>
      <c r="O177" s="10">
        <v>3.3000000000000002E-2</v>
      </c>
      <c r="P177" s="10">
        <v>5.0000000000000001E-3</v>
      </c>
      <c r="Q177" s="8">
        <v>0.96031160247401226</v>
      </c>
      <c r="R177" s="8">
        <v>4.0158489343338004E-4</v>
      </c>
      <c r="S177" s="8">
        <v>0</v>
      </c>
      <c r="T177" s="8">
        <v>1.9191519096419579E-4</v>
      </c>
      <c r="U177" s="8">
        <v>7.838171007414374E-2</v>
      </c>
      <c r="V177" s="8">
        <v>9.7149921812919204E-2</v>
      </c>
      <c r="W177" s="8">
        <v>2.3643813063587943E-3</v>
      </c>
      <c r="X177" s="8">
        <v>1.8611988842481686</v>
      </c>
      <c r="Y177" s="8">
        <v>0</v>
      </c>
      <c r="Z177" s="8">
        <v>3</v>
      </c>
      <c r="AA177" s="8">
        <v>4</v>
      </c>
      <c r="AB177" s="8">
        <v>0.13457187618319499</v>
      </c>
      <c r="AC177" s="8">
        <v>91.231096048832683</v>
      </c>
      <c r="AD177" s="8">
        <v>8.6304632993935417</v>
      </c>
      <c r="AE177" s="8">
        <v>3.8687755905659799E-3</v>
      </c>
      <c r="AF177" s="8">
        <f t="shared" si="8"/>
        <v>4.9608078761168739E-2</v>
      </c>
      <c r="AG177" s="8">
        <f t="shared" si="9"/>
        <v>0.95039192123883121</v>
      </c>
    </row>
    <row r="178" spans="1:33">
      <c r="A178" s="9" t="s">
        <v>184</v>
      </c>
      <c r="B178" s="9" t="s">
        <v>0</v>
      </c>
      <c r="C178" s="10">
        <v>39.561999999999998</v>
      </c>
      <c r="D178" s="10">
        <v>2.1999999999999999E-2</v>
      </c>
      <c r="E178" s="10">
        <v>0</v>
      </c>
      <c r="F178" s="10">
        <v>0.01</v>
      </c>
      <c r="G178" s="10">
        <v>0</v>
      </c>
      <c r="H178" s="10">
        <v>8.6470000000000002</v>
      </c>
      <c r="I178" s="10">
        <v>0.115</v>
      </c>
      <c r="J178" s="10">
        <v>51.433999999999997</v>
      </c>
      <c r="K178" s="10">
        <v>0</v>
      </c>
      <c r="L178" s="10">
        <v>100.199</v>
      </c>
      <c r="M178" s="10">
        <v>0.36399999999999999</v>
      </c>
      <c r="N178" s="10">
        <v>5.0000000000000001E-3</v>
      </c>
      <c r="O178" s="10">
        <v>2.5000000000000001E-2</v>
      </c>
      <c r="P178" s="10">
        <v>1.4999999999999999E-2</v>
      </c>
      <c r="Q178" s="8">
        <v>0.96031160247401226</v>
      </c>
      <c r="R178" s="8">
        <v>4.0158489343338004E-4</v>
      </c>
      <c r="S178" s="8">
        <v>0</v>
      </c>
      <c r="T178" s="8">
        <v>1.9191519096419579E-4</v>
      </c>
      <c r="U178" s="8">
        <v>7.838171007414374E-2</v>
      </c>
      <c r="V178" s="8">
        <v>9.7149921812919204E-2</v>
      </c>
      <c r="W178" s="8">
        <v>2.3643813063587943E-3</v>
      </c>
      <c r="X178" s="8">
        <v>1.8611988842481686</v>
      </c>
      <c r="Y178" s="8">
        <v>0</v>
      </c>
      <c r="Z178" s="8">
        <v>3</v>
      </c>
      <c r="AA178" s="8">
        <v>4</v>
      </c>
      <c r="AB178" s="8">
        <v>0.11595248996627543</v>
      </c>
      <c r="AC178" s="8">
        <v>91.275736434992595</v>
      </c>
      <c r="AD178" s="8">
        <v>8.6083110750411276</v>
      </c>
      <c r="AE178" s="8">
        <v>0</v>
      </c>
      <c r="AF178" s="8">
        <f t="shared" si="8"/>
        <v>4.9608078761168739E-2</v>
      </c>
      <c r="AG178" s="8">
        <f t="shared" si="9"/>
        <v>0.95039192123883121</v>
      </c>
    </row>
    <row r="179" spans="1:33">
      <c r="A179" s="9" t="s">
        <v>183</v>
      </c>
      <c r="B179" s="9" t="s">
        <v>0</v>
      </c>
      <c r="C179" s="10">
        <v>42.006</v>
      </c>
      <c r="D179" s="10">
        <v>0.01</v>
      </c>
      <c r="E179" s="10">
        <v>1.7999999999999999E-2</v>
      </c>
      <c r="F179" s="10">
        <v>0.01</v>
      </c>
      <c r="G179" s="10">
        <v>0</v>
      </c>
      <c r="H179" s="10">
        <v>8.5649999999999995</v>
      </c>
      <c r="I179" s="10">
        <v>0.14299999999999999</v>
      </c>
      <c r="J179" s="10">
        <v>49.616</v>
      </c>
      <c r="K179" s="10">
        <v>2.5000000000000001E-2</v>
      </c>
      <c r="L179" s="10">
        <v>100.905</v>
      </c>
      <c r="M179" s="10">
        <v>0.41899999999999998</v>
      </c>
      <c r="N179" s="10">
        <v>2.4E-2</v>
      </c>
      <c r="O179" s="10">
        <v>0</v>
      </c>
      <c r="P179" s="10">
        <v>6.9000000000000006E-2</v>
      </c>
      <c r="Q179" s="8">
        <v>1.0218859679011731</v>
      </c>
      <c r="R179" s="8">
        <v>1.8294134039388321E-4</v>
      </c>
      <c r="S179" s="8">
        <v>5.1608274086306161E-4</v>
      </c>
      <c r="T179" s="8">
        <v>1.9233863193630636E-4</v>
      </c>
      <c r="U179" s="8">
        <v>0</v>
      </c>
      <c r="V179" s="8">
        <v>0.17425067492420615</v>
      </c>
      <c r="W179" s="8">
        <v>2.9465436852836161E-3</v>
      </c>
      <c r="X179" s="8">
        <v>1.7993738392410767</v>
      </c>
      <c r="Y179" s="8">
        <v>6.5161153506736874E-4</v>
      </c>
      <c r="Z179" s="8">
        <v>3</v>
      </c>
      <c r="AA179" s="8">
        <v>4.022423119927967</v>
      </c>
      <c r="AB179" s="8">
        <v>0.14902437297055529</v>
      </c>
      <c r="AC179" s="8">
        <v>91.005118801322539</v>
      </c>
      <c r="AD179" s="8">
        <v>8.8129009252331532</v>
      </c>
      <c r="AE179" s="8">
        <v>3.2955900473760937E-2</v>
      </c>
      <c r="AF179" s="8">
        <f t="shared" si="8"/>
        <v>8.8289679051692896E-2</v>
      </c>
      <c r="AG179" s="8">
        <f t="shared" si="9"/>
        <v>0.91171032094830717</v>
      </c>
    </row>
    <row r="180" spans="1:33">
      <c r="A180" s="9" t="s">
        <v>182</v>
      </c>
      <c r="B180" s="9" t="s">
        <v>0</v>
      </c>
      <c r="C180" s="10">
        <v>40.488999999999997</v>
      </c>
      <c r="D180" s="10">
        <v>0</v>
      </c>
      <c r="E180" s="10">
        <v>0</v>
      </c>
      <c r="F180" s="10">
        <v>0.01</v>
      </c>
      <c r="G180" s="10">
        <v>0</v>
      </c>
      <c r="H180" s="10">
        <v>8.4809999999999999</v>
      </c>
      <c r="I180" s="10">
        <v>0.105</v>
      </c>
      <c r="J180" s="10">
        <v>50.713000000000001</v>
      </c>
      <c r="K180" s="10">
        <v>0.06</v>
      </c>
      <c r="L180" s="10">
        <v>100.233</v>
      </c>
      <c r="M180" s="10">
        <v>0.36299999999999999</v>
      </c>
      <c r="N180" s="10">
        <v>1.2E-2</v>
      </c>
      <c r="O180" s="10">
        <v>0</v>
      </c>
      <c r="P180" s="10">
        <v>0</v>
      </c>
      <c r="Q180" s="8">
        <v>0.9847844653266109</v>
      </c>
      <c r="R180" s="8">
        <v>0</v>
      </c>
      <c r="S180" s="8">
        <v>0</v>
      </c>
      <c r="T180" s="8">
        <v>1.9230011923118879E-4</v>
      </c>
      <c r="U180" s="8">
        <v>3.023876922754809E-2</v>
      </c>
      <c r="V180" s="8">
        <v>0.1422684186821499</v>
      </c>
      <c r="W180" s="8">
        <v>2.1631128474592278E-3</v>
      </c>
      <c r="X180" s="8">
        <v>1.8387893792520889</v>
      </c>
      <c r="Y180" s="8">
        <v>1.5635545449116195E-3</v>
      </c>
      <c r="Z180" s="8">
        <v>3</v>
      </c>
      <c r="AA180" s="8">
        <v>4</v>
      </c>
      <c r="AB180" s="8">
        <v>0.10734927569893932</v>
      </c>
      <c r="AC180" s="8">
        <v>91.254003810975277</v>
      </c>
      <c r="AD180" s="8">
        <v>8.5610520490036315</v>
      </c>
      <c r="AE180" s="8">
        <v>7.7594864322126283E-2</v>
      </c>
      <c r="AF180" s="8">
        <f t="shared" si="8"/>
        <v>7.1814370499690236E-2</v>
      </c>
      <c r="AG180" s="8">
        <f t="shared" si="9"/>
        <v>0.92818562950030981</v>
      </c>
    </row>
    <row r="181" spans="1:33">
      <c r="A181" s="9" t="s">
        <v>181</v>
      </c>
      <c r="B181" s="9" t="s">
        <v>0</v>
      </c>
      <c r="C181" s="10">
        <v>39.677999999999997</v>
      </c>
      <c r="D181" s="10">
        <v>3.2000000000000001E-2</v>
      </c>
      <c r="E181" s="10">
        <v>0</v>
      </c>
      <c r="F181" s="10">
        <v>0.01</v>
      </c>
      <c r="G181" s="10">
        <v>0</v>
      </c>
      <c r="H181" s="10">
        <v>8.0660000000000007</v>
      </c>
      <c r="I181" s="10">
        <v>0.111</v>
      </c>
      <c r="J181" s="10">
        <v>52.131</v>
      </c>
      <c r="K181" s="10">
        <v>1.2999999999999999E-2</v>
      </c>
      <c r="L181" s="10">
        <v>100.432</v>
      </c>
      <c r="M181" s="10">
        <v>0.38</v>
      </c>
      <c r="N181" s="10">
        <v>0</v>
      </c>
      <c r="O181" s="10">
        <v>0</v>
      </c>
      <c r="P181" s="10">
        <v>1.0999999999999999E-2</v>
      </c>
      <c r="Q181" s="8">
        <v>0.95780140528960267</v>
      </c>
      <c r="R181" s="8">
        <v>5.8089337617501808E-4</v>
      </c>
      <c r="S181" s="8">
        <v>0</v>
      </c>
      <c r="T181" s="8">
        <v>1.9085393204764406E-4</v>
      </c>
      <c r="U181" s="8">
        <v>8.3044548736396884E-2</v>
      </c>
      <c r="V181" s="8">
        <v>7.9787508001060659E-2</v>
      </c>
      <c r="W181" s="8">
        <v>2.2695220931416783E-3</v>
      </c>
      <c r="X181" s="8">
        <v>1.8759890461307722</v>
      </c>
      <c r="Y181" s="8">
        <v>3.3622244080286324E-4</v>
      </c>
      <c r="Z181" s="8">
        <v>2.9999999999999996</v>
      </c>
      <c r="AA181" s="8">
        <v>4</v>
      </c>
      <c r="AB181" s="8">
        <v>0.11117332448281297</v>
      </c>
      <c r="AC181" s="8">
        <v>91.895972100007867</v>
      </c>
      <c r="AD181" s="8">
        <v>7.9763846029883521</v>
      </c>
      <c r="AE181" s="8">
        <v>1.6469972520971026E-2</v>
      </c>
      <c r="AF181" s="8">
        <f t="shared" si="8"/>
        <v>4.0795819866282348E-2</v>
      </c>
      <c r="AG181" s="8">
        <f t="shared" si="9"/>
        <v>0.95920418013371767</v>
      </c>
    </row>
    <row r="182" spans="1:33">
      <c r="A182" s="9" t="s">
        <v>180</v>
      </c>
      <c r="B182" s="9" t="s">
        <v>0</v>
      </c>
      <c r="C182" s="10">
        <v>39.813000000000002</v>
      </c>
      <c r="D182" s="10">
        <v>0</v>
      </c>
      <c r="E182" s="10">
        <v>3.0000000000000001E-3</v>
      </c>
      <c r="F182" s="10">
        <v>0.01</v>
      </c>
      <c r="G182" s="10">
        <v>0</v>
      </c>
      <c r="H182" s="10">
        <v>6.992</v>
      </c>
      <c r="I182" s="10">
        <v>7.4999999999999997E-2</v>
      </c>
      <c r="J182" s="10">
        <v>52.186</v>
      </c>
      <c r="K182" s="10">
        <v>1E-3</v>
      </c>
      <c r="L182" s="10">
        <v>99.126000000000005</v>
      </c>
      <c r="M182" s="10">
        <v>4.5999999999999999E-2</v>
      </c>
      <c r="N182" s="10">
        <v>0</v>
      </c>
      <c r="O182" s="10">
        <v>0</v>
      </c>
      <c r="P182" s="10">
        <v>0</v>
      </c>
      <c r="Q182" s="8">
        <v>0.96685660450170385</v>
      </c>
      <c r="R182" s="8">
        <v>0</v>
      </c>
      <c r="S182" s="8">
        <v>8.5864598139962571E-5</v>
      </c>
      <c r="T182" s="8">
        <v>1.920050181532801E-4</v>
      </c>
      <c r="U182" s="8">
        <v>6.6008921380298347E-2</v>
      </c>
      <c r="V182" s="8">
        <v>7.5993116802522021E-2</v>
      </c>
      <c r="W182" s="8">
        <v>1.5427095462048584E-3</v>
      </c>
      <c r="X182" s="8">
        <v>1.8892947589007123</v>
      </c>
      <c r="Y182" s="8">
        <v>2.6019252265645381E-5</v>
      </c>
      <c r="Z182" s="8">
        <v>3</v>
      </c>
      <c r="AA182" s="8">
        <v>4</v>
      </c>
      <c r="AB182" s="8">
        <v>7.5888420879955662E-2</v>
      </c>
      <c r="AC182" s="8">
        <v>92.937517747564755</v>
      </c>
      <c r="AD182" s="8">
        <v>6.9853139017254806</v>
      </c>
      <c r="AE182" s="8">
        <v>1.2799298298079192E-3</v>
      </c>
      <c r="AF182" s="8">
        <f t="shared" si="8"/>
        <v>3.8667677006519761E-2</v>
      </c>
      <c r="AG182" s="8">
        <f t="shared" si="9"/>
        <v>0.96133232299348026</v>
      </c>
    </row>
    <row r="183" spans="1:33">
      <c r="A183" s="9" t="s">
        <v>179</v>
      </c>
      <c r="B183" s="9" t="s">
        <v>0</v>
      </c>
      <c r="C183" s="10">
        <v>42.131999999999998</v>
      </c>
      <c r="D183" s="10">
        <v>1.2E-2</v>
      </c>
      <c r="E183" s="10">
        <v>0</v>
      </c>
      <c r="F183" s="10">
        <v>8.9999999999999993E-3</v>
      </c>
      <c r="G183" s="10">
        <v>0</v>
      </c>
      <c r="H183" s="10">
        <v>8.4749999999999996</v>
      </c>
      <c r="I183" s="10">
        <v>0.13300000000000001</v>
      </c>
      <c r="J183" s="10">
        <v>49.320999999999998</v>
      </c>
      <c r="K183" s="10">
        <v>7.5999999999999998E-2</v>
      </c>
      <c r="L183" s="10">
        <v>100.56</v>
      </c>
      <c r="M183" s="10">
        <v>0.39600000000000002</v>
      </c>
      <c r="N183" s="10">
        <v>0</v>
      </c>
      <c r="O183" s="10">
        <v>6.0000000000000001E-3</v>
      </c>
      <c r="P183" s="10">
        <v>0</v>
      </c>
      <c r="Q183" s="8">
        <v>1.0279802166167147</v>
      </c>
      <c r="R183" s="8">
        <v>2.2017838228012839E-4</v>
      </c>
      <c r="S183" s="8">
        <v>0</v>
      </c>
      <c r="T183" s="8">
        <v>1.7361634365363867E-4</v>
      </c>
      <c r="U183" s="8">
        <v>0</v>
      </c>
      <c r="V183" s="8">
        <v>0.17292921982729453</v>
      </c>
      <c r="W183" s="8">
        <v>2.748590628857777E-3</v>
      </c>
      <c r="X183" s="8">
        <v>1.7939614250020302</v>
      </c>
      <c r="Y183" s="8">
        <v>1.9867531991684811E-3</v>
      </c>
      <c r="Z183" s="8">
        <v>2.9999999999999991</v>
      </c>
      <c r="AA183" s="8">
        <v>4.0282872031708212</v>
      </c>
      <c r="AB183" s="8">
        <v>0.13940730365040116</v>
      </c>
      <c r="AC183" s="8">
        <v>90.988931740735083</v>
      </c>
      <c r="AD183" s="8">
        <v>8.770893710173544</v>
      </c>
      <c r="AE183" s="8">
        <v>0.10076724544097898</v>
      </c>
      <c r="AF183" s="8">
        <f t="shared" si="8"/>
        <v>8.792009880259527E-2</v>
      </c>
      <c r="AG183" s="8">
        <f t="shared" si="9"/>
        <v>0.91207990119740479</v>
      </c>
    </row>
    <row r="184" spans="1:33">
      <c r="A184" s="9" t="s">
        <v>178</v>
      </c>
      <c r="B184" s="9" t="s">
        <v>0</v>
      </c>
      <c r="C184" s="10">
        <v>41.447000000000003</v>
      </c>
      <c r="D184" s="10">
        <v>2.8000000000000001E-2</v>
      </c>
      <c r="E184" s="10">
        <v>0</v>
      </c>
      <c r="F184" s="10">
        <v>8.9999999999999993E-3</v>
      </c>
      <c r="G184" s="10">
        <v>0</v>
      </c>
      <c r="H184" s="10">
        <v>8.3659999999999997</v>
      </c>
      <c r="I184" s="10">
        <v>0.11700000000000001</v>
      </c>
      <c r="J184" s="10">
        <v>49.506999999999998</v>
      </c>
      <c r="K184" s="10">
        <v>4.7E-2</v>
      </c>
      <c r="L184" s="10">
        <v>100.012</v>
      </c>
      <c r="M184" s="10">
        <v>0.436</v>
      </c>
      <c r="N184" s="10">
        <v>1.2999999999999999E-2</v>
      </c>
      <c r="O184" s="10">
        <v>4.2000000000000003E-2</v>
      </c>
      <c r="P184" s="10">
        <v>0</v>
      </c>
      <c r="Q184" s="8">
        <v>1.0156569599897947</v>
      </c>
      <c r="R184" s="8">
        <v>5.1597983390480942E-4</v>
      </c>
      <c r="S184" s="8">
        <v>0</v>
      </c>
      <c r="T184" s="8">
        <v>1.7437004208106942E-4</v>
      </c>
      <c r="U184" s="8">
        <v>0</v>
      </c>
      <c r="V184" s="8">
        <v>0.17144617569168272</v>
      </c>
      <c r="W184" s="8">
        <v>2.4284297733553257E-3</v>
      </c>
      <c r="X184" s="8">
        <v>1.8085441008833092</v>
      </c>
      <c r="Y184" s="8">
        <v>1.2339837858720332E-3</v>
      </c>
      <c r="Z184" s="8">
        <v>2.9999999999999996</v>
      </c>
      <c r="AA184" s="8">
        <v>4.0162601248447398</v>
      </c>
      <c r="AB184" s="8">
        <v>0.12242212487262634</v>
      </c>
      <c r="AC184" s="8">
        <v>91.172416919462762</v>
      </c>
      <c r="AD184" s="8">
        <v>8.6429533024796896</v>
      </c>
      <c r="AE184" s="8">
        <v>6.2207653184920116E-2</v>
      </c>
      <c r="AF184" s="8">
        <f t="shared" si="8"/>
        <v>8.6589402847094848E-2</v>
      </c>
      <c r="AG184" s="8">
        <f t="shared" si="9"/>
        <v>0.91341059715290518</v>
      </c>
    </row>
    <row r="185" spans="1:33">
      <c r="A185" s="9" t="s">
        <v>177</v>
      </c>
      <c r="B185" s="9" t="s">
        <v>0</v>
      </c>
      <c r="C185" s="10">
        <v>41.353000000000002</v>
      </c>
      <c r="D185" s="10">
        <v>4.7E-2</v>
      </c>
      <c r="E185" s="10">
        <v>2.5000000000000001E-2</v>
      </c>
      <c r="F185" s="10">
        <v>8.0000000000000002E-3</v>
      </c>
      <c r="G185" s="10">
        <v>0</v>
      </c>
      <c r="H185" s="10">
        <v>8.2750000000000004</v>
      </c>
      <c r="I185" s="10">
        <v>0.122</v>
      </c>
      <c r="J185" s="10">
        <v>49.463999999999999</v>
      </c>
      <c r="K185" s="10">
        <v>0.04</v>
      </c>
      <c r="L185" s="10">
        <v>99.712999999999994</v>
      </c>
      <c r="M185" s="10">
        <v>0.379</v>
      </c>
      <c r="N185" s="10">
        <v>0</v>
      </c>
      <c r="O185" s="10">
        <v>0</v>
      </c>
      <c r="P185" s="10">
        <v>0</v>
      </c>
      <c r="Q185" s="8">
        <v>1.0149660770391318</v>
      </c>
      <c r="R185" s="8">
        <v>8.6748727489952828E-4</v>
      </c>
      <c r="S185" s="8">
        <v>7.2316972615385185E-4</v>
      </c>
      <c r="T185" s="8">
        <v>1.5524224258857991E-4</v>
      </c>
      <c r="U185" s="8">
        <v>0</v>
      </c>
      <c r="V185" s="8">
        <v>0.16985115412728852</v>
      </c>
      <c r="W185" s="8">
        <v>2.5362384113822431E-3</v>
      </c>
      <c r="X185" s="8">
        <v>1.8098487609954097</v>
      </c>
      <c r="Y185" s="8">
        <v>1.0518701831459852E-3</v>
      </c>
      <c r="Z185" s="8">
        <v>3</v>
      </c>
      <c r="AA185" s="8">
        <v>4.0162727702984036</v>
      </c>
      <c r="AB185" s="8">
        <v>0.12788048841381272</v>
      </c>
      <c r="AC185" s="8">
        <v>91.254963442135661</v>
      </c>
      <c r="AD185" s="8">
        <v>8.5641193863985947</v>
      </c>
      <c r="AE185" s="8">
        <v>5.3036683051939759E-2</v>
      </c>
      <c r="AF185" s="8">
        <f t="shared" si="8"/>
        <v>8.5796414309974575E-2</v>
      </c>
      <c r="AG185" s="8">
        <f t="shared" si="9"/>
        <v>0.91420358569002547</v>
      </c>
    </row>
    <row r="186" spans="1:33">
      <c r="A186" s="9" t="s">
        <v>176</v>
      </c>
      <c r="B186" s="9" t="s">
        <v>0</v>
      </c>
      <c r="C186" s="10">
        <v>39.93</v>
      </c>
      <c r="D186" s="10">
        <v>5.0000000000000001E-3</v>
      </c>
      <c r="E186" s="10">
        <v>0</v>
      </c>
      <c r="F186" s="10">
        <v>7.0000000000000001E-3</v>
      </c>
      <c r="G186" s="10">
        <v>0</v>
      </c>
      <c r="H186" s="10">
        <v>9.08</v>
      </c>
      <c r="I186" s="10">
        <v>9.8000000000000004E-2</v>
      </c>
      <c r="J186" s="10">
        <v>49.703000000000003</v>
      </c>
      <c r="K186" s="10">
        <v>6.7000000000000004E-2</v>
      </c>
      <c r="L186" s="10">
        <v>99.307000000000002</v>
      </c>
      <c r="M186" s="10">
        <v>0.41099999999999998</v>
      </c>
      <c r="N186" s="10">
        <v>0</v>
      </c>
      <c r="O186" s="10">
        <v>6.0000000000000001E-3</v>
      </c>
      <c r="P186" s="10">
        <v>0</v>
      </c>
      <c r="Q186" s="8">
        <v>0.9836350988752498</v>
      </c>
      <c r="R186" s="8">
        <v>9.262441125788674E-5</v>
      </c>
      <c r="S186" s="8">
        <v>0</v>
      </c>
      <c r="T186" s="8">
        <v>1.3633525101350346E-4</v>
      </c>
      <c r="U186" s="8">
        <v>3.2408218175969949E-2</v>
      </c>
      <c r="V186" s="8">
        <v>0.15464989506762111</v>
      </c>
      <c r="W186" s="8">
        <v>2.0447796857531878E-3</v>
      </c>
      <c r="X186" s="8">
        <v>1.8252647028882667</v>
      </c>
      <c r="Y186" s="8">
        <v>1.7683456448684544E-3</v>
      </c>
      <c r="Z186" s="8">
        <v>3.0000000000000009</v>
      </c>
      <c r="AA186" s="8">
        <v>4</v>
      </c>
      <c r="AB186" s="8">
        <v>0.10142072484804424</v>
      </c>
      <c r="AC186" s="8">
        <v>90.532819010420624</v>
      </c>
      <c r="AD186" s="8">
        <v>9.2780506213237519</v>
      </c>
      <c r="AE186" s="8">
        <v>8.7709643407563001E-2</v>
      </c>
      <c r="AF186" s="8">
        <f t="shared" si="8"/>
        <v>7.8109376650531012E-2</v>
      </c>
      <c r="AG186" s="8">
        <f t="shared" si="9"/>
        <v>0.92189062334946892</v>
      </c>
    </row>
    <row r="187" spans="1:33">
      <c r="A187" s="9" t="s">
        <v>175</v>
      </c>
      <c r="B187" s="9" t="s">
        <v>0</v>
      </c>
      <c r="C187" s="10">
        <v>39.790999999999997</v>
      </c>
      <c r="D187" s="10">
        <v>0</v>
      </c>
      <c r="E187" s="10">
        <v>0</v>
      </c>
      <c r="F187" s="10">
        <v>7.0000000000000001E-3</v>
      </c>
      <c r="G187" s="10">
        <v>0</v>
      </c>
      <c r="H187" s="10">
        <v>8.8379999999999992</v>
      </c>
      <c r="I187" s="10">
        <v>0.14099999999999999</v>
      </c>
      <c r="J187" s="10">
        <v>50.759</v>
      </c>
      <c r="K187" s="10">
        <v>3.1E-2</v>
      </c>
      <c r="L187" s="10">
        <v>100.095</v>
      </c>
      <c r="M187" s="10">
        <v>0.39</v>
      </c>
      <c r="N187" s="10">
        <v>0</v>
      </c>
      <c r="O187" s="10">
        <v>2.7E-2</v>
      </c>
      <c r="P187" s="10">
        <v>0.111</v>
      </c>
      <c r="Q187" s="8">
        <v>0.97043392770928893</v>
      </c>
      <c r="R187" s="8">
        <v>0</v>
      </c>
      <c r="S187" s="8">
        <v>0</v>
      </c>
      <c r="T187" s="8">
        <v>1.3497538442496871E-4</v>
      </c>
      <c r="U187" s="8">
        <v>5.8997169196996602E-2</v>
      </c>
      <c r="V187" s="8">
        <v>0.12125940344099101</v>
      </c>
      <c r="W187" s="8">
        <v>2.912634368984617E-3</v>
      </c>
      <c r="X187" s="8">
        <v>1.8454518611010022</v>
      </c>
      <c r="Y187" s="8">
        <v>8.1002879831181234E-4</v>
      </c>
      <c r="Z187" s="8">
        <v>3</v>
      </c>
      <c r="AA187" s="8">
        <v>4</v>
      </c>
      <c r="AB187" s="8">
        <v>0.14351974666322531</v>
      </c>
      <c r="AC187" s="8">
        <v>90.934442855155496</v>
      </c>
      <c r="AD187" s="8">
        <v>8.8821233158777879</v>
      </c>
      <c r="AE187" s="8">
        <v>3.9914082303490854E-2</v>
      </c>
      <c r="AF187" s="8">
        <f t="shared" si="8"/>
        <v>6.1655925619173102E-2</v>
      </c>
      <c r="AG187" s="8">
        <f t="shared" si="9"/>
        <v>0.9383440743808269</v>
      </c>
    </row>
    <row r="188" spans="1:33">
      <c r="A188" s="9" t="s">
        <v>174</v>
      </c>
      <c r="B188" s="9" t="s">
        <v>0</v>
      </c>
      <c r="C188" s="10">
        <v>42.277999999999999</v>
      </c>
      <c r="D188" s="10">
        <v>2.8000000000000001E-2</v>
      </c>
      <c r="E188" s="10">
        <v>0</v>
      </c>
      <c r="F188" s="10">
        <v>7.0000000000000001E-3</v>
      </c>
      <c r="G188" s="10">
        <v>0</v>
      </c>
      <c r="H188" s="10">
        <v>8.7390000000000008</v>
      </c>
      <c r="I188" s="10">
        <v>0.106</v>
      </c>
      <c r="J188" s="10">
        <v>48.087000000000003</v>
      </c>
      <c r="K188" s="10">
        <v>2.7E-2</v>
      </c>
      <c r="L188" s="10">
        <v>99.727999999999994</v>
      </c>
      <c r="M188" s="10">
        <v>0.42599999999999999</v>
      </c>
      <c r="N188" s="10">
        <v>5.0000000000000001E-3</v>
      </c>
      <c r="O188" s="10">
        <v>0</v>
      </c>
      <c r="P188" s="10">
        <v>2.5000000000000001E-2</v>
      </c>
      <c r="Q188" s="8">
        <v>1.0446067973304249</v>
      </c>
      <c r="R188" s="8">
        <v>5.2025611508009733E-4</v>
      </c>
      <c r="S188" s="8">
        <v>0</v>
      </c>
      <c r="T188" s="8">
        <v>1.367451299082496E-4</v>
      </c>
      <c r="U188" s="8">
        <v>0</v>
      </c>
      <c r="V188" s="8">
        <v>0.18057438583959348</v>
      </c>
      <c r="W188" s="8">
        <v>2.2183497424094738E-3</v>
      </c>
      <c r="X188" s="8">
        <v>1.771228706526351</v>
      </c>
      <c r="Y188" s="8">
        <v>7.1475931623234536E-4</v>
      </c>
      <c r="Z188" s="8">
        <v>3</v>
      </c>
      <c r="AA188" s="8">
        <v>4.0451954260104594</v>
      </c>
      <c r="AB188" s="8">
        <v>0.11348588831540386</v>
      </c>
      <c r="AC188" s="8">
        <v>90.612160619704213</v>
      </c>
      <c r="AD188" s="8">
        <v>9.2377879791653328</v>
      </c>
      <c r="AE188" s="8">
        <v>3.6565512815050855E-2</v>
      </c>
      <c r="AF188" s="8">
        <f t="shared" si="8"/>
        <v>9.2516702399884049E-2</v>
      </c>
      <c r="AG188" s="8">
        <f t="shared" si="9"/>
        <v>0.90748329760011603</v>
      </c>
    </row>
    <row r="189" spans="1:33">
      <c r="A189" s="9" t="s">
        <v>173</v>
      </c>
      <c r="B189" s="9" t="s">
        <v>0</v>
      </c>
      <c r="C189" s="10">
        <v>42.594999999999999</v>
      </c>
      <c r="D189" s="10">
        <v>0</v>
      </c>
      <c r="E189" s="10">
        <v>6.0000000000000001E-3</v>
      </c>
      <c r="F189" s="10">
        <v>6.0000000000000001E-3</v>
      </c>
      <c r="G189" s="10">
        <v>0</v>
      </c>
      <c r="H189" s="10">
        <v>8.6189999999999998</v>
      </c>
      <c r="I189" s="10">
        <v>0.128</v>
      </c>
      <c r="J189" s="10">
        <v>49.055</v>
      </c>
      <c r="K189" s="10">
        <v>7.6999999999999999E-2</v>
      </c>
      <c r="L189" s="10">
        <v>100.887</v>
      </c>
      <c r="M189" s="10">
        <v>0.36699999999999999</v>
      </c>
      <c r="N189" s="10">
        <v>0</v>
      </c>
      <c r="O189" s="10">
        <v>0</v>
      </c>
      <c r="P189" s="10">
        <v>3.4000000000000002E-2</v>
      </c>
      <c r="Q189" s="8">
        <v>1.0377628566323343</v>
      </c>
      <c r="R189" s="8">
        <v>0</v>
      </c>
      <c r="S189" s="8">
        <v>1.7228460556671795E-4</v>
      </c>
      <c r="T189" s="8">
        <v>1.1557560229460639E-4</v>
      </c>
      <c r="U189" s="8">
        <v>0</v>
      </c>
      <c r="V189" s="8">
        <v>0.17561126633461308</v>
      </c>
      <c r="W189" s="8">
        <v>2.6414062965003223E-3</v>
      </c>
      <c r="X189" s="8">
        <v>1.7816866484096439</v>
      </c>
      <c r="Y189" s="8">
        <v>2.0099621190469547E-3</v>
      </c>
      <c r="Z189" s="8">
        <v>2.9999999999999996</v>
      </c>
      <c r="AA189" s="8">
        <v>4.0379067867362641</v>
      </c>
      <c r="AB189" s="8">
        <v>0.13463173177678797</v>
      </c>
      <c r="AC189" s="8">
        <v>90.812064496395166</v>
      </c>
      <c r="AD189" s="8">
        <v>8.9508565711639356</v>
      </c>
      <c r="AE189" s="8">
        <v>0.10244720066411828</v>
      </c>
      <c r="AF189" s="8">
        <f t="shared" si="8"/>
        <v>8.972127595484547E-2</v>
      </c>
      <c r="AG189" s="8">
        <f t="shared" si="9"/>
        <v>0.91027872404515453</v>
      </c>
    </row>
    <row r="190" spans="1:33">
      <c r="A190" s="9" t="s">
        <v>172</v>
      </c>
      <c r="B190" s="9" t="s">
        <v>0</v>
      </c>
      <c r="C190" s="10">
        <v>41.387</v>
      </c>
      <c r="D190" s="10">
        <v>0</v>
      </c>
      <c r="E190" s="10">
        <v>0</v>
      </c>
      <c r="F190" s="10">
        <v>6.0000000000000001E-3</v>
      </c>
      <c r="G190" s="10">
        <v>0</v>
      </c>
      <c r="H190" s="10">
        <v>8.4339999999999993</v>
      </c>
      <c r="I190" s="10">
        <v>0.13</v>
      </c>
      <c r="J190" s="10">
        <v>50.252000000000002</v>
      </c>
      <c r="K190" s="10">
        <v>6.6000000000000003E-2</v>
      </c>
      <c r="L190" s="10">
        <v>100.72799999999999</v>
      </c>
      <c r="M190" s="10">
        <v>0.433</v>
      </c>
      <c r="N190" s="10">
        <v>0</v>
      </c>
      <c r="O190" s="10">
        <v>0</v>
      </c>
      <c r="P190" s="10">
        <v>0.02</v>
      </c>
      <c r="Q190" s="8">
        <v>1.0050296826814906</v>
      </c>
      <c r="R190" s="8">
        <v>0</v>
      </c>
      <c r="S190" s="8">
        <v>0</v>
      </c>
      <c r="T190" s="8">
        <v>1.1519711609409242E-4</v>
      </c>
      <c r="U190" s="8">
        <v>0</v>
      </c>
      <c r="V190" s="8">
        <v>0.1712791630416132</v>
      </c>
      <c r="W190" s="8">
        <v>2.6738930532335106E-3</v>
      </c>
      <c r="X190" s="8">
        <v>1.8191848813286855</v>
      </c>
      <c r="Y190" s="8">
        <v>1.7171827788832225E-3</v>
      </c>
      <c r="Z190" s="8">
        <v>3.0000000000000004</v>
      </c>
      <c r="AA190" s="8">
        <v>4.0050872812395379</v>
      </c>
      <c r="AB190" s="8">
        <v>0.13403946111947185</v>
      </c>
      <c r="AC190" s="8">
        <v>91.193834725405779</v>
      </c>
      <c r="AD190" s="8">
        <v>8.5860452374222405</v>
      </c>
      <c r="AE190" s="8">
        <v>8.6080576052509614E-2</v>
      </c>
      <c r="AF190" s="8">
        <f t="shared" si="8"/>
        <v>8.6049865369860978E-2</v>
      </c>
      <c r="AG190" s="8">
        <f t="shared" si="9"/>
        <v>0.91395013463013897</v>
      </c>
    </row>
    <row r="191" spans="1:33">
      <c r="A191" s="9" t="s">
        <v>171</v>
      </c>
      <c r="B191" s="9" t="s">
        <v>0</v>
      </c>
      <c r="C191" s="10">
        <v>41.470999999999997</v>
      </c>
      <c r="D191" s="10">
        <v>8.0000000000000002E-3</v>
      </c>
      <c r="E191" s="10">
        <v>0</v>
      </c>
      <c r="F191" s="10">
        <v>6.0000000000000001E-3</v>
      </c>
      <c r="G191" s="10">
        <v>0</v>
      </c>
      <c r="H191" s="10">
        <v>8.2959999999999994</v>
      </c>
      <c r="I191" s="10">
        <v>9.7000000000000003E-2</v>
      </c>
      <c r="J191" s="10">
        <v>50.658000000000001</v>
      </c>
      <c r="K191" s="10">
        <v>5.2999999999999999E-2</v>
      </c>
      <c r="L191" s="10">
        <v>100.965</v>
      </c>
      <c r="M191" s="10">
        <v>0.373</v>
      </c>
      <c r="N191" s="10">
        <v>3.0000000000000001E-3</v>
      </c>
      <c r="O191" s="10">
        <v>0</v>
      </c>
      <c r="P191" s="10">
        <v>0</v>
      </c>
      <c r="Q191" s="8">
        <v>1.0027030399655987</v>
      </c>
      <c r="R191" s="8">
        <v>1.4545831757877104E-4</v>
      </c>
      <c r="S191" s="8">
        <v>0</v>
      </c>
      <c r="T191" s="8">
        <v>1.1469764193246716E-4</v>
      </c>
      <c r="U191" s="8">
        <v>0</v>
      </c>
      <c r="V191" s="8">
        <v>0.16774614998763376</v>
      </c>
      <c r="W191" s="8">
        <v>1.9864850336045992E-3</v>
      </c>
      <c r="X191" s="8">
        <v>1.8259311981269348</v>
      </c>
      <c r="Y191" s="8">
        <v>1.3729709267169042E-3</v>
      </c>
      <c r="Z191" s="8">
        <v>3</v>
      </c>
      <c r="AA191" s="8">
        <v>4.0029058471041434</v>
      </c>
      <c r="AB191" s="8">
        <v>9.947162864255879E-2</v>
      </c>
      <c r="AC191" s="8">
        <v>91.432025408904849</v>
      </c>
      <c r="AD191" s="8">
        <v>8.3997525556541106</v>
      </c>
      <c r="AE191" s="8">
        <v>6.8750406798482669E-2</v>
      </c>
      <c r="AF191" s="8">
        <f t="shared" si="8"/>
        <v>8.4139066005977439E-2</v>
      </c>
      <c r="AG191" s="8">
        <f t="shared" si="9"/>
        <v>0.91586093399402257</v>
      </c>
    </row>
    <row r="192" spans="1:33">
      <c r="A192" s="9" t="s">
        <v>154</v>
      </c>
      <c r="B192" s="9" t="s">
        <v>0</v>
      </c>
      <c r="C192" s="10">
        <v>40.496000000000002</v>
      </c>
      <c r="D192" s="10">
        <v>0</v>
      </c>
      <c r="E192" s="10">
        <v>0</v>
      </c>
      <c r="F192" s="10">
        <v>5.0000000000000001E-3</v>
      </c>
      <c r="G192" s="10">
        <v>0</v>
      </c>
      <c r="H192" s="10">
        <v>8.9540000000000006</v>
      </c>
      <c r="I192" s="10">
        <v>0.13400000000000001</v>
      </c>
      <c r="J192" s="10">
        <v>49.390999999999998</v>
      </c>
      <c r="K192" s="10">
        <v>8.5999999999999993E-2</v>
      </c>
      <c r="L192" s="10">
        <v>100.178</v>
      </c>
      <c r="M192" s="10">
        <v>0.44600000000000001</v>
      </c>
      <c r="N192" s="10">
        <v>0.13800000000000001</v>
      </c>
      <c r="O192" s="10">
        <v>3.6999999999999998E-2</v>
      </c>
      <c r="P192" s="10">
        <v>0.49099999999999999</v>
      </c>
      <c r="Q192" s="8">
        <v>0.99724205668513122</v>
      </c>
      <c r="R192" s="8">
        <v>0</v>
      </c>
      <c r="S192" s="8">
        <v>0</v>
      </c>
      <c r="T192" s="8">
        <v>9.7349534079850446E-5</v>
      </c>
      <c r="U192" s="8">
        <v>5.4185370956574275E-3</v>
      </c>
      <c r="V192" s="8">
        <v>0.17898172838071053</v>
      </c>
      <c r="W192" s="8">
        <v>2.7949818723694985E-3</v>
      </c>
      <c r="X192" s="8">
        <v>1.8131962938685353</v>
      </c>
      <c r="Y192" s="8">
        <v>2.2690525635161618E-3</v>
      </c>
      <c r="Z192" s="8">
        <v>3</v>
      </c>
      <c r="AA192" s="8">
        <v>4</v>
      </c>
      <c r="AB192" s="8">
        <v>0.13956343281778463</v>
      </c>
      <c r="AC192" s="8">
        <v>90.53937045045825</v>
      </c>
      <c r="AD192" s="8">
        <v>9.2077642137174021</v>
      </c>
      <c r="AE192" s="8">
        <v>0.11330190300656268</v>
      </c>
      <c r="AF192" s="8">
        <f t="shared" si="8"/>
        <v>8.9842236176580867E-2</v>
      </c>
      <c r="AG192" s="8">
        <f t="shared" si="9"/>
        <v>0.91015776382341917</v>
      </c>
    </row>
    <row r="193" spans="1:33">
      <c r="A193" s="9" t="s">
        <v>170</v>
      </c>
      <c r="B193" s="9" t="s">
        <v>0</v>
      </c>
      <c r="C193" s="10">
        <v>39.473999999999997</v>
      </c>
      <c r="D193" s="10">
        <v>0.03</v>
      </c>
      <c r="E193" s="10">
        <v>0</v>
      </c>
      <c r="F193" s="10">
        <v>5.0000000000000001E-3</v>
      </c>
      <c r="G193" s="10">
        <v>0</v>
      </c>
      <c r="H193" s="10">
        <v>8.8049999999999997</v>
      </c>
      <c r="I193" s="10">
        <v>0.104</v>
      </c>
      <c r="J193" s="10">
        <v>50.57</v>
      </c>
      <c r="K193" s="10">
        <v>2.5999999999999999E-2</v>
      </c>
      <c r="L193" s="10">
        <v>99.344999999999999</v>
      </c>
      <c r="M193" s="10">
        <v>0.33100000000000002</v>
      </c>
      <c r="N193" s="10">
        <v>0</v>
      </c>
      <c r="O193" s="10">
        <v>0</v>
      </c>
      <c r="P193" s="10">
        <v>0</v>
      </c>
      <c r="Q193" s="8">
        <v>0.96775418448191486</v>
      </c>
      <c r="R193" s="8">
        <v>5.5309015101042628E-4</v>
      </c>
      <c r="S193" s="8">
        <v>0</v>
      </c>
      <c r="T193" s="8">
        <v>9.6916861213314738E-5</v>
      </c>
      <c r="U193" s="8">
        <v>6.3288533872935204E-2</v>
      </c>
      <c r="V193" s="8">
        <v>0.11723726493454109</v>
      </c>
      <c r="W193" s="8">
        <v>2.1595984126781226E-3</v>
      </c>
      <c r="X193" s="8">
        <v>1.8482274675646637</v>
      </c>
      <c r="Y193" s="8">
        <v>6.8294372104334687E-4</v>
      </c>
      <c r="Z193" s="8">
        <v>3</v>
      </c>
      <c r="AA193" s="8">
        <v>4</v>
      </c>
      <c r="AB193" s="8">
        <v>0.10630059402743113</v>
      </c>
      <c r="AC193" s="8">
        <v>90.974172117629237</v>
      </c>
      <c r="AD193" s="8">
        <v>8.8859111665643837</v>
      </c>
      <c r="AE193" s="8">
        <v>3.3616121778948654E-2</v>
      </c>
      <c r="AF193" s="8">
        <f t="shared" si="8"/>
        <v>5.9648623043704767E-2</v>
      </c>
      <c r="AG193" s="8">
        <f t="shared" si="9"/>
        <v>0.94035137695629523</v>
      </c>
    </row>
    <row r="194" spans="1:33">
      <c r="A194" s="9" t="s">
        <v>169</v>
      </c>
      <c r="B194" s="9" t="s">
        <v>0</v>
      </c>
      <c r="C194" s="10">
        <v>40.825000000000003</v>
      </c>
      <c r="D194" s="10">
        <v>0</v>
      </c>
      <c r="E194" s="10">
        <v>4.0000000000000001E-3</v>
      </c>
      <c r="F194" s="10">
        <v>5.0000000000000001E-3</v>
      </c>
      <c r="G194" s="10">
        <v>0</v>
      </c>
      <c r="H194" s="10">
        <v>8.8010000000000002</v>
      </c>
      <c r="I194" s="10">
        <v>0.14299999999999999</v>
      </c>
      <c r="J194" s="10">
        <v>49.994</v>
      </c>
      <c r="K194" s="10">
        <v>6.9000000000000006E-2</v>
      </c>
      <c r="L194" s="10">
        <v>100.30500000000001</v>
      </c>
      <c r="M194" s="10">
        <v>0.373</v>
      </c>
      <c r="N194" s="10">
        <v>8.0000000000000002E-3</v>
      </c>
      <c r="O194" s="10">
        <v>3.3000000000000002E-2</v>
      </c>
      <c r="P194" s="10">
        <v>0.05</v>
      </c>
      <c r="Q194" s="8">
        <v>0.99639528407664568</v>
      </c>
      <c r="R194" s="8">
        <v>0</v>
      </c>
      <c r="S194" s="8">
        <v>1.1505915598785926E-4</v>
      </c>
      <c r="T194" s="8">
        <v>9.6483020124338547E-5</v>
      </c>
      <c r="U194" s="8">
        <v>6.9978896705960025E-3</v>
      </c>
      <c r="V194" s="8">
        <v>0.1726381554147319</v>
      </c>
      <c r="W194" s="8">
        <v>2.9561553061124603E-3</v>
      </c>
      <c r="X194" s="8">
        <v>1.8189966589850244</v>
      </c>
      <c r="Y194" s="8">
        <v>1.8043143707776022E-3</v>
      </c>
      <c r="Z194" s="8">
        <v>3.0000000000000004</v>
      </c>
      <c r="AA194" s="8">
        <v>4</v>
      </c>
      <c r="AB194" s="8">
        <v>0.14755742132150357</v>
      </c>
      <c r="AC194" s="8">
        <v>90.795790003750795</v>
      </c>
      <c r="AD194" s="8">
        <v>8.9665896559549534</v>
      </c>
      <c r="AE194" s="8">
        <v>9.0062918972750927E-2</v>
      </c>
      <c r="AF194" s="8">
        <f t="shared" si="8"/>
        <v>8.6681631675916457E-2</v>
      </c>
      <c r="AG194" s="8">
        <f t="shared" si="9"/>
        <v>0.91331836832408353</v>
      </c>
    </row>
    <row r="195" spans="1:33">
      <c r="A195" s="9" t="s">
        <v>168</v>
      </c>
      <c r="B195" s="9" t="s">
        <v>0</v>
      </c>
      <c r="C195" s="10">
        <v>41.502000000000002</v>
      </c>
      <c r="D195" s="10">
        <v>4.0000000000000001E-3</v>
      </c>
      <c r="E195" s="10">
        <v>2.5999999999999999E-2</v>
      </c>
      <c r="F195" s="10">
        <v>5.0000000000000001E-3</v>
      </c>
      <c r="G195" s="10">
        <v>0</v>
      </c>
      <c r="H195" s="10">
        <v>8.5449999999999999</v>
      </c>
      <c r="I195" s="10">
        <v>0.124</v>
      </c>
      <c r="J195" s="10">
        <v>50.204999999999998</v>
      </c>
      <c r="K195" s="10">
        <v>4.2000000000000003E-2</v>
      </c>
      <c r="L195" s="10">
        <v>100.855</v>
      </c>
      <c r="M195" s="10">
        <v>0.38900000000000001</v>
      </c>
      <c r="N195" s="10">
        <v>3.0000000000000001E-3</v>
      </c>
      <c r="O195" s="10">
        <v>0</v>
      </c>
      <c r="P195" s="10">
        <v>0.01</v>
      </c>
      <c r="Q195" s="8">
        <v>1.0066829105005488</v>
      </c>
      <c r="R195" s="8">
        <v>7.296329032095212E-5</v>
      </c>
      <c r="S195" s="8">
        <v>7.4328050245194997E-4</v>
      </c>
      <c r="T195" s="8">
        <v>9.5889066214395542E-5</v>
      </c>
      <c r="U195" s="8">
        <v>0</v>
      </c>
      <c r="V195" s="8">
        <v>0.173337181703762</v>
      </c>
      <c r="W195" s="8">
        <v>2.5475991446199941E-3</v>
      </c>
      <c r="X195" s="8">
        <v>1.8154286585312465</v>
      </c>
      <c r="Y195" s="8">
        <v>1.0915172608356141E-3</v>
      </c>
      <c r="Z195" s="8">
        <v>3</v>
      </c>
      <c r="AA195" s="8">
        <v>4.0071754585752029</v>
      </c>
      <c r="AB195" s="8">
        <v>0.12786552935080439</v>
      </c>
      <c r="AC195" s="8">
        <v>91.117453431373207</v>
      </c>
      <c r="AD195" s="8">
        <v>8.6998971331630379</v>
      </c>
      <c r="AE195" s="8">
        <v>5.4783906112946992E-2</v>
      </c>
      <c r="AF195" s="8">
        <f t="shared" si="8"/>
        <v>8.7158165228380574E-2</v>
      </c>
      <c r="AG195" s="8">
        <f t="shared" si="9"/>
        <v>0.9128418347716194</v>
      </c>
    </row>
    <row r="196" spans="1:33">
      <c r="A196" s="9" t="s">
        <v>167</v>
      </c>
      <c r="B196" s="9" t="s">
        <v>0</v>
      </c>
      <c r="C196" s="10">
        <v>40.79</v>
      </c>
      <c r="D196" s="10">
        <v>0</v>
      </c>
      <c r="E196" s="10">
        <v>0</v>
      </c>
      <c r="F196" s="10">
        <v>5.0000000000000001E-3</v>
      </c>
      <c r="G196" s="10">
        <v>0</v>
      </c>
      <c r="H196" s="10">
        <v>8.2840000000000007</v>
      </c>
      <c r="I196" s="10">
        <v>0.114</v>
      </c>
      <c r="J196" s="10">
        <v>51.036000000000001</v>
      </c>
      <c r="K196" s="10">
        <v>2.5999999999999999E-2</v>
      </c>
      <c r="L196" s="10">
        <v>100.75</v>
      </c>
      <c r="M196" s="10">
        <v>0.41299999999999998</v>
      </c>
      <c r="N196" s="10">
        <v>1.7999999999999999E-2</v>
      </c>
      <c r="O196" s="10">
        <v>0</v>
      </c>
      <c r="P196" s="10">
        <v>6.4000000000000001E-2</v>
      </c>
      <c r="Q196" s="8">
        <v>0.98742220567084837</v>
      </c>
      <c r="R196" s="8">
        <v>0</v>
      </c>
      <c r="S196" s="8">
        <v>0</v>
      </c>
      <c r="T196" s="8">
        <v>9.5696180388709571E-5</v>
      </c>
      <c r="U196" s="8">
        <v>2.5059892477914403E-2</v>
      </c>
      <c r="V196" s="8">
        <v>0.14264482083484578</v>
      </c>
      <c r="W196" s="8">
        <v>2.3374362494295382E-3</v>
      </c>
      <c r="X196" s="8">
        <v>1.8417656066330048</v>
      </c>
      <c r="Y196" s="8">
        <v>6.743419535683641E-4</v>
      </c>
      <c r="Z196" s="8">
        <v>3</v>
      </c>
      <c r="AA196" s="8">
        <v>3.9999999999999996</v>
      </c>
      <c r="AB196" s="8">
        <v>0.11614693375805397</v>
      </c>
      <c r="AC196" s="8">
        <v>91.517117510123626</v>
      </c>
      <c r="AD196" s="8">
        <v>8.3332275833423797</v>
      </c>
      <c r="AE196" s="8">
        <v>3.3507972775940524E-2</v>
      </c>
      <c r="AF196" s="8">
        <f t="shared" si="8"/>
        <v>7.1882720862772101E-2</v>
      </c>
      <c r="AG196" s="8">
        <f t="shared" si="9"/>
        <v>0.92811727913722786</v>
      </c>
    </row>
    <row r="197" spans="1:33">
      <c r="A197" s="9" t="s">
        <v>166</v>
      </c>
      <c r="B197" s="9" t="s">
        <v>0</v>
      </c>
      <c r="C197" s="10">
        <v>39.857999999999997</v>
      </c>
      <c r="D197" s="10">
        <v>0</v>
      </c>
      <c r="E197" s="10">
        <v>0</v>
      </c>
      <c r="F197" s="10">
        <v>5.0000000000000001E-3</v>
      </c>
      <c r="G197" s="10">
        <v>0</v>
      </c>
      <c r="H197" s="10">
        <v>8.1790000000000003</v>
      </c>
      <c r="I197" s="10">
        <v>0.10199999999999999</v>
      </c>
      <c r="J197" s="10">
        <v>51.078000000000003</v>
      </c>
      <c r="K197" s="10">
        <v>1.7000000000000001E-2</v>
      </c>
      <c r="L197" s="10">
        <v>99.688000000000002</v>
      </c>
      <c r="M197" s="10">
        <v>0.39100000000000001</v>
      </c>
      <c r="N197" s="10">
        <v>1E-3</v>
      </c>
      <c r="O197" s="10">
        <v>1.7000000000000001E-2</v>
      </c>
      <c r="P197" s="10">
        <v>0.04</v>
      </c>
      <c r="Q197" s="8">
        <v>0.97252787825056863</v>
      </c>
      <c r="R197" s="8">
        <v>0</v>
      </c>
      <c r="S197" s="8">
        <v>0</v>
      </c>
      <c r="T197" s="8">
        <v>9.6456605936637697E-5</v>
      </c>
      <c r="U197" s="8">
        <v>5.4847786892927353E-2</v>
      </c>
      <c r="V197" s="8">
        <v>0.11204699524116971</v>
      </c>
      <c r="W197" s="8">
        <v>2.1080090339064255E-3</v>
      </c>
      <c r="X197" s="8">
        <v>1.8579284544558994</v>
      </c>
      <c r="Y197" s="8">
        <v>4.4441951959137003E-4</v>
      </c>
      <c r="Z197" s="8">
        <v>3</v>
      </c>
      <c r="AA197" s="8">
        <v>4</v>
      </c>
      <c r="AB197" s="8">
        <v>0.1039772287962835</v>
      </c>
      <c r="AC197" s="8">
        <v>91.642041798129128</v>
      </c>
      <c r="AD197" s="8">
        <v>8.2320600470601253</v>
      </c>
      <c r="AE197" s="8">
        <v>2.192092601446485E-2</v>
      </c>
      <c r="AF197" s="8">
        <f t="shared" si="8"/>
        <v>5.6877356140859321E-2</v>
      </c>
      <c r="AG197" s="8">
        <f t="shared" si="9"/>
        <v>0.94312264385914069</v>
      </c>
    </row>
    <row r="198" spans="1:33">
      <c r="A198" s="9" t="s">
        <v>165</v>
      </c>
      <c r="B198" s="9" t="s">
        <v>0</v>
      </c>
      <c r="C198" s="10">
        <v>41.536000000000001</v>
      </c>
      <c r="D198" s="10">
        <v>0</v>
      </c>
      <c r="E198" s="10">
        <v>2.1000000000000001E-2</v>
      </c>
      <c r="F198" s="10">
        <v>4.0000000000000001E-3</v>
      </c>
      <c r="G198" s="10">
        <v>0</v>
      </c>
      <c r="H198" s="10">
        <v>8.6910000000000007</v>
      </c>
      <c r="I198" s="10">
        <v>0.128</v>
      </c>
      <c r="J198" s="10">
        <v>49.554000000000002</v>
      </c>
      <c r="K198" s="10">
        <v>3.1E-2</v>
      </c>
      <c r="L198" s="10">
        <v>100.431</v>
      </c>
      <c r="M198" s="10">
        <v>0.38300000000000001</v>
      </c>
      <c r="N198" s="10">
        <v>1.4999999999999999E-2</v>
      </c>
      <c r="O198" s="10">
        <v>0</v>
      </c>
      <c r="P198" s="10">
        <v>6.8000000000000005E-2</v>
      </c>
      <c r="Q198" s="8">
        <v>1.0143350391373711</v>
      </c>
      <c r="R198" s="8">
        <v>0</v>
      </c>
      <c r="S198" s="8">
        <v>6.0441018573173467E-4</v>
      </c>
      <c r="T198" s="8">
        <v>7.7231089876966864E-5</v>
      </c>
      <c r="U198" s="8">
        <v>0</v>
      </c>
      <c r="V198" s="8">
        <v>0.17749351952813316</v>
      </c>
      <c r="W198" s="8">
        <v>2.6476005710089562E-3</v>
      </c>
      <c r="X198" s="8">
        <v>1.8040310963183204</v>
      </c>
      <c r="Y198" s="8">
        <v>8.1110316955772363E-4</v>
      </c>
      <c r="Z198" s="8">
        <v>3</v>
      </c>
      <c r="AA198" s="8">
        <v>4.014675859775175</v>
      </c>
      <c r="AB198" s="8">
        <v>0.13338150224656775</v>
      </c>
      <c r="AC198" s="8">
        <v>90.883942374571319</v>
      </c>
      <c r="AD198" s="8">
        <v>8.9418141591769675</v>
      </c>
      <c r="AE198" s="8">
        <v>4.0861964005142137E-2</v>
      </c>
      <c r="AF198" s="8">
        <f t="shared" si="8"/>
        <v>8.9574218815501691E-2</v>
      </c>
      <c r="AG198" s="8">
        <f t="shared" si="9"/>
        <v>0.91042578118449835</v>
      </c>
    </row>
    <row r="199" spans="1:33">
      <c r="A199" s="9" t="s">
        <v>164</v>
      </c>
      <c r="B199" s="9" t="s">
        <v>0</v>
      </c>
      <c r="C199" s="10">
        <v>40.512999999999998</v>
      </c>
      <c r="D199" s="10">
        <v>0</v>
      </c>
      <c r="E199" s="10">
        <v>2.1000000000000001E-2</v>
      </c>
      <c r="F199" s="10">
        <v>4.0000000000000001E-3</v>
      </c>
      <c r="G199" s="10">
        <v>0</v>
      </c>
      <c r="H199" s="10">
        <v>8.4920000000000009</v>
      </c>
      <c r="I199" s="10">
        <v>0.121</v>
      </c>
      <c r="J199" s="10">
        <v>51.003999999999998</v>
      </c>
      <c r="K199" s="10">
        <v>5.8999999999999997E-2</v>
      </c>
      <c r="L199" s="10">
        <v>100.64700000000001</v>
      </c>
      <c r="M199" s="10">
        <v>0.39100000000000001</v>
      </c>
      <c r="N199" s="10">
        <v>3.0000000000000001E-3</v>
      </c>
      <c r="O199" s="10">
        <v>2.8000000000000001E-2</v>
      </c>
      <c r="P199" s="10">
        <v>1.0999999999999999E-2</v>
      </c>
      <c r="Q199" s="8">
        <v>0.98139390591664732</v>
      </c>
      <c r="R199" s="8">
        <v>0</v>
      </c>
      <c r="S199" s="8">
        <v>5.9954801610005042E-4</v>
      </c>
      <c r="T199" s="8">
        <v>7.6609805410413653E-5</v>
      </c>
      <c r="U199" s="8">
        <v>3.6536030345194703E-2</v>
      </c>
      <c r="V199" s="8">
        <v>0.13549822515733129</v>
      </c>
      <c r="W199" s="8">
        <v>2.4826760939946212E-3</v>
      </c>
      <c r="X199" s="8">
        <v>1.8418817105556953</v>
      </c>
      <c r="Y199" s="8">
        <v>1.5312941096264883E-3</v>
      </c>
      <c r="Z199" s="8">
        <v>3</v>
      </c>
      <c r="AA199" s="8">
        <v>4</v>
      </c>
      <c r="AB199" s="8">
        <v>0.1230308371654225</v>
      </c>
      <c r="AC199" s="8">
        <v>91.275800881755529</v>
      </c>
      <c r="AD199" s="8">
        <v>8.5252838768631651</v>
      </c>
      <c r="AE199" s="8">
        <v>7.5884404215894985E-2</v>
      </c>
      <c r="AF199" s="8">
        <f t="shared" si="8"/>
        <v>6.8524122607965962E-2</v>
      </c>
      <c r="AG199" s="8">
        <f t="shared" si="9"/>
        <v>0.93147587739203397</v>
      </c>
    </row>
    <row r="200" spans="1:33">
      <c r="A200" s="9" t="s">
        <v>163</v>
      </c>
      <c r="B200" s="9" t="s">
        <v>0</v>
      </c>
      <c r="C200" s="10">
        <v>40.223999999999997</v>
      </c>
      <c r="D200" s="10">
        <v>8.0000000000000002E-3</v>
      </c>
      <c r="E200" s="10">
        <v>0</v>
      </c>
      <c r="F200" s="10">
        <v>2E-3</v>
      </c>
      <c r="G200" s="10">
        <v>0</v>
      </c>
      <c r="H200" s="10">
        <v>8.9689999999999994</v>
      </c>
      <c r="I200" s="10">
        <v>0.13800000000000001</v>
      </c>
      <c r="J200" s="10">
        <v>49.695999999999998</v>
      </c>
      <c r="K200" s="10">
        <v>0.05</v>
      </c>
      <c r="L200" s="10">
        <v>99.570999999999998</v>
      </c>
      <c r="M200" s="10">
        <v>0.41399999999999998</v>
      </c>
      <c r="N200" s="10">
        <v>1.7999999999999999E-2</v>
      </c>
      <c r="O200" s="10">
        <v>8.9999999999999993E-3</v>
      </c>
      <c r="P200" s="10">
        <v>4.2999999999999997E-2</v>
      </c>
      <c r="Q200" s="8">
        <v>0.9892147147236181</v>
      </c>
      <c r="R200" s="8">
        <v>1.4795036744719018E-4</v>
      </c>
      <c r="S200" s="8">
        <v>0</v>
      </c>
      <c r="T200" s="8">
        <v>3.8887562548735231E-5</v>
      </c>
      <c r="U200" s="8">
        <v>2.1235782255320856E-2</v>
      </c>
      <c r="V200" s="8">
        <v>0.16322554532325254</v>
      </c>
      <c r="W200" s="8">
        <v>2.8745517896154905E-3</v>
      </c>
      <c r="X200" s="8">
        <v>1.821945121551948</v>
      </c>
      <c r="Y200" s="8">
        <v>1.317446426248939E-3</v>
      </c>
      <c r="Z200" s="8">
        <v>3</v>
      </c>
      <c r="AA200" s="8">
        <v>4</v>
      </c>
      <c r="AB200" s="8">
        <v>0.1429699596858518</v>
      </c>
      <c r="AC200" s="8">
        <v>90.617056029092964</v>
      </c>
      <c r="AD200" s="8">
        <v>9.1744489220126404</v>
      </c>
      <c r="AE200" s="8">
        <v>6.5525089208525053E-2</v>
      </c>
      <c r="AF200" s="8">
        <f t="shared" si="8"/>
        <v>8.2222424523419504E-2</v>
      </c>
      <c r="AG200" s="8">
        <f t="shared" si="9"/>
        <v>0.91777757547658056</v>
      </c>
    </row>
    <row r="201" spans="1:33">
      <c r="A201" s="9" t="s">
        <v>162</v>
      </c>
      <c r="B201" s="9" t="s">
        <v>0</v>
      </c>
      <c r="C201" s="10">
        <v>40.981000000000002</v>
      </c>
      <c r="D201" s="10">
        <v>5.0000000000000001E-3</v>
      </c>
      <c r="E201" s="10">
        <v>2.1999999999999999E-2</v>
      </c>
      <c r="F201" s="10">
        <v>2E-3</v>
      </c>
      <c r="G201" s="10">
        <v>0</v>
      </c>
      <c r="H201" s="10">
        <v>8.2420000000000009</v>
      </c>
      <c r="I201" s="10">
        <v>0.10199999999999999</v>
      </c>
      <c r="J201" s="10">
        <v>50.953000000000003</v>
      </c>
      <c r="K201" s="10">
        <v>3.1E-2</v>
      </c>
      <c r="L201" s="10">
        <v>100.86799999999999</v>
      </c>
      <c r="M201" s="10">
        <v>0.39500000000000002</v>
      </c>
      <c r="N201" s="10">
        <v>3.5000000000000003E-2</v>
      </c>
      <c r="O201" s="10">
        <v>4.3999999999999997E-2</v>
      </c>
      <c r="P201" s="10">
        <v>5.6000000000000001E-2</v>
      </c>
      <c r="Q201" s="8">
        <v>0.99160853310811858</v>
      </c>
      <c r="R201" s="8">
        <v>9.0980528904342713E-5</v>
      </c>
      <c r="S201" s="8">
        <v>6.2738785477032286E-4</v>
      </c>
      <c r="T201" s="8">
        <v>3.8261598881097842E-5</v>
      </c>
      <c r="U201" s="8">
        <v>1.5935323272302071E-2</v>
      </c>
      <c r="V201" s="8">
        <v>0.15084557473405977</v>
      </c>
      <c r="W201" s="8">
        <v>2.0904684368129489E-3</v>
      </c>
      <c r="X201" s="8">
        <v>1.8379598017836491</v>
      </c>
      <c r="Y201" s="8">
        <v>8.036686825019213E-4</v>
      </c>
      <c r="Z201" s="8">
        <v>3</v>
      </c>
      <c r="AA201" s="8">
        <v>3.9999999999999991</v>
      </c>
      <c r="AB201" s="8">
        <v>0.10412592959540104</v>
      </c>
      <c r="AC201" s="8">
        <v>91.5485111133614</v>
      </c>
      <c r="AD201" s="8">
        <v>8.3073323365475371</v>
      </c>
      <c r="AE201" s="8">
        <v>4.0030620495664304E-2</v>
      </c>
      <c r="AF201" s="8">
        <f t="shared" si="8"/>
        <v>7.584732850943024E-2</v>
      </c>
      <c r="AG201" s="8">
        <f t="shared" si="9"/>
        <v>0.92415267149056979</v>
      </c>
    </row>
    <row r="202" spans="1:33">
      <c r="A202" s="9" t="s">
        <v>161</v>
      </c>
      <c r="B202" s="9" t="s">
        <v>0</v>
      </c>
      <c r="C202" s="10">
        <v>40.679000000000002</v>
      </c>
      <c r="D202" s="10">
        <v>0</v>
      </c>
      <c r="E202" s="10">
        <v>2.3E-2</v>
      </c>
      <c r="F202" s="10">
        <v>1E-3</v>
      </c>
      <c r="G202" s="10">
        <v>0</v>
      </c>
      <c r="H202" s="10">
        <v>9.1029999999999998</v>
      </c>
      <c r="I202" s="10">
        <v>0.151</v>
      </c>
      <c r="J202" s="10">
        <v>48.890999999999998</v>
      </c>
      <c r="K202" s="10">
        <v>2.9000000000000001E-2</v>
      </c>
      <c r="L202" s="10">
        <v>99.343999999999994</v>
      </c>
      <c r="M202" s="10">
        <v>0.38500000000000001</v>
      </c>
      <c r="N202" s="10">
        <v>0</v>
      </c>
      <c r="O202" s="10">
        <v>0</v>
      </c>
      <c r="P202" s="10">
        <v>8.2000000000000003E-2</v>
      </c>
      <c r="Q202" s="8">
        <v>1.0055495917425905</v>
      </c>
      <c r="R202" s="8">
        <v>0</v>
      </c>
      <c r="S202" s="8">
        <v>6.7006476973093063E-4</v>
      </c>
      <c r="T202" s="8">
        <v>1.9543783402016515E-5</v>
      </c>
      <c r="U202" s="8">
        <v>0</v>
      </c>
      <c r="V202" s="8">
        <v>0.18818012925984839</v>
      </c>
      <c r="W202" s="8">
        <v>3.16151984533127E-3</v>
      </c>
      <c r="X202" s="8">
        <v>1.8016511016997423</v>
      </c>
      <c r="Y202" s="8">
        <v>7.6804889935382667E-4</v>
      </c>
      <c r="Z202" s="8">
        <v>2.9999999999999991</v>
      </c>
      <c r="AA202" s="8">
        <v>4.0058943960191558</v>
      </c>
      <c r="AB202" s="8">
        <v>0.15857066935011471</v>
      </c>
      <c r="AC202" s="8">
        <v>90.364456055459215</v>
      </c>
      <c r="AD202" s="8">
        <v>9.4384506550515077</v>
      </c>
      <c r="AE202" s="8">
        <v>3.8522620139173534E-2</v>
      </c>
      <c r="AF202" s="8">
        <f t="shared" si="8"/>
        <v>9.4570899447135037E-2</v>
      </c>
      <c r="AG202" s="8">
        <f t="shared" si="9"/>
        <v>0.90542910055286496</v>
      </c>
    </row>
    <row r="203" spans="1:33">
      <c r="A203" s="9" t="s">
        <v>160</v>
      </c>
      <c r="B203" s="9" t="s">
        <v>0</v>
      </c>
      <c r="C203" s="10">
        <v>40.762</v>
      </c>
      <c r="D203" s="10">
        <v>8.0000000000000002E-3</v>
      </c>
      <c r="E203" s="10">
        <v>0</v>
      </c>
      <c r="F203" s="10">
        <v>1E-3</v>
      </c>
      <c r="G203" s="10">
        <v>0</v>
      </c>
      <c r="H203" s="10">
        <v>8.7970000000000006</v>
      </c>
      <c r="I203" s="10">
        <v>0.128</v>
      </c>
      <c r="J203" s="10">
        <v>49.389000000000003</v>
      </c>
      <c r="K203" s="10">
        <v>7.2999999999999995E-2</v>
      </c>
      <c r="L203" s="10">
        <v>99.566999999999993</v>
      </c>
      <c r="M203" s="10">
        <v>0.38200000000000001</v>
      </c>
      <c r="N203" s="10">
        <v>6.0000000000000001E-3</v>
      </c>
      <c r="O203" s="10">
        <v>0</v>
      </c>
      <c r="P203" s="10">
        <v>2.1000000000000001E-2</v>
      </c>
      <c r="Q203" s="8">
        <v>1.0028411787657994</v>
      </c>
      <c r="R203" s="8">
        <v>1.4800875660902227E-4</v>
      </c>
      <c r="S203" s="8">
        <v>0</v>
      </c>
      <c r="T203" s="8">
        <v>1.9451454834839595E-5</v>
      </c>
      <c r="U203" s="8">
        <v>0</v>
      </c>
      <c r="V203" s="8">
        <v>0.18099528439897178</v>
      </c>
      <c r="W203" s="8">
        <v>2.6673031811265593E-3</v>
      </c>
      <c r="X203" s="8">
        <v>1.8114045425550547</v>
      </c>
      <c r="Y203" s="8">
        <v>1.9242308876039269E-3</v>
      </c>
      <c r="Z203" s="8">
        <v>3</v>
      </c>
      <c r="AA203" s="8">
        <v>4.0029989132498258</v>
      </c>
      <c r="AB203" s="8">
        <v>0.13356608512119464</v>
      </c>
      <c r="AC203" s="8">
        <v>90.706678952649341</v>
      </c>
      <c r="AD203" s="8">
        <v>9.0633984668954817</v>
      </c>
      <c r="AE203" s="8">
        <v>9.6356495333982523E-2</v>
      </c>
      <c r="AF203" s="8">
        <f t="shared" si="8"/>
        <v>9.0842852900502757E-2</v>
      </c>
      <c r="AG203" s="8">
        <f t="shared" si="9"/>
        <v>0.90915714709949724</v>
      </c>
    </row>
    <row r="204" spans="1:33">
      <c r="A204" s="9" t="s">
        <v>159</v>
      </c>
      <c r="B204" s="9" t="s">
        <v>0</v>
      </c>
      <c r="C204" s="10">
        <v>41.063000000000002</v>
      </c>
      <c r="D204" s="10">
        <v>0</v>
      </c>
      <c r="E204" s="10">
        <v>0.02</v>
      </c>
      <c r="F204" s="10">
        <v>0</v>
      </c>
      <c r="G204" s="10">
        <v>0</v>
      </c>
      <c r="H204" s="10">
        <v>9.1449999999999996</v>
      </c>
      <c r="I204" s="10">
        <v>0.129</v>
      </c>
      <c r="J204" s="10">
        <v>49.271999999999998</v>
      </c>
      <c r="K204" s="10">
        <v>0.04</v>
      </c>
      <c r="L204" s="10">
        <v>100.03700000000001</v>
      </c>
      <c r="M204" s="10">
        <v>0.34699999999999998</v>
      </c>
      <c r="N204" s="10">
        <v>8.9999999999999993E-3</v>
      </c>
      <c r="O204" s="10">
        <v>0</v>
      </c>
      <c r="P204" s="10">
        <v>1.2E-2</v>
      </c>
      <c r="Q204" s="8">
        <v>1.0069445153989627</v>
      </c>
      <c r="R204" s="8">
        <v>0</v>
      </c>
      <c r="S204" s="8">
        <v>5.7801696325646048E-4</v>
      </c>
      <c r="T204" s="8">
        <v>0</v>
      </c>
      <c r="U204" s="8">
        <v>0</v>
      </c>
      <c r="V204" s="8">
        <v>0.18754028405953521</v>
      </c>
      <c r="W204" s="8">
        <v>2.6793553461076517E-3</v>
      </c>
      <c r="X204" s="8">
        <v>1.8012069013421335</v>
      </c>
      <c r="Y204" s="8">
        <v>1.0509268900049161E-3</v>
      </c>
      <c r="Z204" s="8">
        <v>3.0000000000000009</v>
      </c>
      <c r="AA204" s="8">
        <v>4.0072335238805916</v>
      </c>
      <c r="AB204" s="8">
        <v>0.13447355815191281</v>
      </c>
      <c r="AC204" s="8">
        <v>90.400364902373909</v>
      </c>
      <c r="AD204" s="8">
        <v>9.4124168079991914</v>
      </c>
      <c r="AE204" s="8">
        <v>5.2744731474974313E-2</v>
      </c>
      <c r="AF204" s="8">
        <f t="shared" si="8"/>
        <v>9.430071626809497E-2</v>
      </c>
      <c r="AG204" s="8">
        <f t="shared" si="9"/>
        <v>0.905699283731905</v>
      </c>
    </row>
    <row r="205" spans="1:33">
      <c r="A205" s="9" t="s">
        <v>158</v>
      </c>
      <c r="B205" s="9" t="s">
        <v>0</v>
      </c>
      <c r="C205" s="10">
        <v>42.322000000000003</v>
      </c>
      <c r="D205" s="10">
        <v>0</v>
      </c>
      <c r="E205" s="10">
        <v>2.1000000000000001E-2</v>
      </c>
      <c r="F205" s="10">
        <v>0</v>
      </c>
      <c r="G205" s="10">
        <v>0</v>
      </c>
      <c r="H205" s="10">
        <v>9.1159999999999997</v>
      </c>
      <c r="I205" s="10">
        <v>0.13700000000000001</v>
      </c>
      <c r="J205" s="10">
        <v>48.314999999999998</v>
      </c>
      <c r="K205" s="10">
        <v>0.03</v>
      </c>
      <c r="L205" s="10">
        <v>100.39100000000001</v>
      </c>
      <c r="M205" s="10">
        <v>0.38400000000000001</v>
      </c>
      <c r="N205" s="10">
        <v>1.2999999999999999E-2</v>
      </c>
      <c r="O205" s="10">
        <v>8.9999999999999993E-3</v>
      </c>
      <c r="P205" s="10">
        <v>4.3999999999999997E-2</v>
      </c>
      <c r="Q205" s="8">
        <v>1.039471694148915</v>
      </c>
      <c r="R205" s="8">
        <v>0</v>
      </c>
      <c r="S205" s="8">
        <v>6.0788510514236461E-4</v>
      </c>
      <c r="T205" s="8">
        <v>0</v>
      </c>
      <c r="U205" s="8">
        <v>0</v>
      </c>
      <c r="V205" s="8">
        <v>0.18724351929459687</v>
      </c>
      <c r="W205" s="8">
        <v>2.8500520471017774E-3</v>
      </c>
      <c r="X205" s="8">
        <v>1.7690373980267173</v>
      </c>
      <c r="Y205" s="8">
        <v>7.8945137752709372E-4</v>
      </c>
      <c r="Z205" s="8">
        <v>3.0000000000000004</v>
      </c>
      <c r="AA205" s="8">
        <v>4.0397756367014868</v>
      </c>
      <c r="AB205" s="8">
        <v>0.14541672289005753</v>
      </c>
      <c r="AC205" s="8">
        <v>90.260674836656079</v>
      </c>
      <c r="AD205" s="8">
        <v>9.5536286735219704</v>
      </c>
      <c r="AE205" s="8">
        <v>4.0279766931895611E-2</v>
      </c>
      <c r="AF205" s="8">
        <f t="shared" si="8"/>
        <v>9.571402431864677E-2</v>
      </c>
      <c r="AG205" s="8">
        <f t="shared" si="9"/>
        <v>0.90428597568135316</v>
      </c>
    </row>
    <row r="206" spans="1:33">
      <c r="A206" s="9" t="s">
        <v>157</v>
      </c>
      <c r="B206" s="9" t="s">
        <v>0</v>
      </c>
      <c r="C206" s="10">
        <v>41.654000000000003</v>
      </c>
      <c r="D206" s="10">
        <v>2.9000000000000001E-2</v>
      </c>
      <c r="E206" s="10">
        <v>0</v>
      </c>
      <c r="F206" s="10">
        <v>0</v>
      </c>
      <c r="G206" s="10">
        <v>0</v>
      </c>
      <c r="H206" s="10">
        <v>9.0150000000000006</v>
      </c>
      <c r="I206" s="10">
        <v>0.13700000000000001</v>
      </c>
      <c r="J206" s="10">
        <v>48.884</v>
      </c>
      <c r="K206" s="10">
        <v>0.02</v>
      </c>
      <c r="L206" s="10">
        <v>100.124</v>
      </c>
      <c r="M206" s="10">
        <v>0.35399999999999998</v>
      </c>
      <c r="N206" s="10">
        <v>1.9E-2</v>
      </c>
      <c r="O206" s="10">
        <v>8.0000000000000002E-3</v>
      </c>
      <c r="P206" s="10">
        <v>4.0000000000000001E-3</v>
      </c>
      <c r="Q206" s="8">
        <v>1.0223775431262194</v>
      </c>
      <c r="R206" s="8">
        <v>5.352705330485078E-4</v>
      </c>
      <c r="S206" s="8">
        <v>0</v>
      </c>
      <c r="T206" s="8">
        <v>0</v>
      </c>
      <c r="U206" s="8">
        <v>0</v>
      </c>
      <c r="V206" s="8">
        <v>0.18504455649658647</v>
      </c>
      <c r="W206" s="8">
        <v>2.8481371275252826E-3</v>
      </c>
      <c r="X206" s="8">
        <v>1.7886685454142432</v>
      </c>
      <c r="Y206" s="8">
        <v>5.2594730237701299E-4</v>
      </c>
      <c r="Z206" s="8">
        <v>3</v>
      </c>
      <c r="AA206" s="8">
        <v>4.0229128136592678</v>
      </c>
      <c r="AB206" s="8">
        <v>0.14405723466331916</v>
      </c>
      <c r="AC206" s="8">
        <v>90.469887103197436</v>
      </c>
      <c r="AD206" s="8">
        <v>9.3594535321972288</v>
      </c>
      <c r="AE206" s="8">
        <v>2.6602129942001E-2</v>
      </c>
      <c r="AF206" s="8">
        <f t="shared" si="8"/>
        <v>9.3754536217770218E-2</v>
      </c>
      <c r="AG206" s="8">
        <f t="shared" si="9"/>
        <v>0.90624546378222981</v>
      </c>
    </row>
    <row r="207" spans="1:33">
      <c r="A207" s="9" t="s">
        <v>156</v>
      </c>
      <c r="B207" s="9" t="s">
        <v>0</v>
      </c>
      <c r="C207" s="10">
        <v>41.334000000000003</v>
      </c>
      <c r="D207" s="10">
        <v>0</v>
      </c>
      <c r="E207" s="10">
        <v>0</v>
      </c>
      <c r="F207" s="10">
        <v>0</v>
      </c>
      <c r="G207" s="10">
        <v>0</v>
      </c>
      <c r="H207" s="10">
        <v>8.9719999999999995</v>
      </c>
      <c r="I207" s="10">
        <v>0.14099999999999999</v>
      </c>
      <c r="J207" s="10">
        <v>49.606999999999999</v>
      </c>
      <c r="K207" s="10">
        <v>3.9E-2</v>
      </c>
      <c r="L207" s="10">
        <v>100.45399999999999</v>
      </c>
      <c r="M207" s="10">
        <v>0.35599999999999998</v>
      </c>
      <c r="N207" s="10">
        <v>5.0000000000000001E-3</v>
      </c>
      <c r="O207" s="10">
        <v>0</v>
      </c>
      <c r="P207" s="10">
        <v>0</v>
      </c>
      <c r="Q207" s="8">
        <v>1.0085509018998629</v>
      </c>
      <c r="R207" s="8">
        <v>0</v>
      </c>
      <c r="S207" s="8">
        <v>0</v>
      </c>
      <c r="T207" s="8">
        <v>0</v>
      </c>
      <c r="U207" s="8">
        <v>0</v>
      </c>
      <c r="V207" s="8">
        <v>0.18307778351545562</v>
      </c>
      <c r="W207" s="8">
        <v>2.9140381880304322E-3</v>
      </c>
      <c r="X207" s="8">
        <v>1.8044377167421839</v>
      </c>
      <c r="Y207" s="8">
        <v>1.0195596544666152E-3</v>
      </c>
      <c r="Z207" s="8">
        <v>2.9999999999999996</v>
      </c>
      <c r="AA207" s="8">
        <v>4.008550901899862</v>
      </c>
      <c r="AB207" s="8">
        <v>0.1463275255596769</v>
      </c>
      <c r="AC207" s="8">
        <v>90.609281375237586</v>
      </c>
      <c r="AD207" s="8">
        <v>9.1931942267625004</v>
      </c>
      <c r="AE207" s="8">
        <v>5.1196872440238919E-2</v>
      </c>
      <c r="AF207" s="8">
        <f t="shared" si="8"/>
        <v>9.2113889673677229E-2</v>
      </c>
      <c r="AG207" s="8">
        <f t="shared" si="9"/>
        <v>0.90788611032632283</v>
      </c>
    </row>
    <row r="208" spans="1:33">
      <c r="A208" s="9" t="s">
        <v>155</v>
      </c>
      <c r="B208" s="9" t="s">
        <v>0</v>
      </c>
      <c r="C208" s="10">
        <v>39.807000000000002</v>
      </c>
      <c r="D208" s="10">
        <v>0</v>
      </c>
      <c r="E208" s="10">
        <v>0</v>
      </c>
      <c r="F208" s="10">
        <v>0</v>
      </c>
      <c r="G208" s="10">
        <v>0</v>
      </c>
      <c r="H208" s="10">
        <v>8.9390000000000001</v>
      </c>
      <c r="I208" s="10">
        <v>0.14399999999999999</v>
      </c>
      <c r="J208" s="10">
        <v>50.808999999999997</v>
      </c>
      <c r="K208" s="10">
        <v>5.5E-2</v>
      </c>
      <c r="L208" s="10">
        <v>100.16800000000001</v>
      </c>
      <c r="M208" s="10">
        <v>0.38700000000000001</v>
      </c>
      <c r="N208" s="10">
        <v>0</v>
      </c>
      <c r="O208" s="10">
        <v>0</v>
      </c>
      <c r="P208" s="10">
        <v>2.7E-2</v>
      </c>
      <c r="Q208" s="8">
        <v>0.96926616031617707</v>
      </c>
      <c r="R208" s="8">
        <v>0</v>
      </c>
      <c r="S208" s="8">
        <v>0</v>
      </c>
      <c r="T208" s="8">
        <v>0</v>
      </c>
      <c r="U208" s="8">
        <v>6.1467679367645189E-2</v>
      </c>
      <c r="V208" s="8">
        <v>0.12055627003684255</v>
      </c>
      <c r="W208" s="8">
        <v>2.9698316625874836E-3</v>
      </c>
      <c r="X208" s="8">
        <v>1.8443052170855154</v>
      </c>
      <c r="Y208" s="8">
        <v>1.4348415312324327E-3</v>
      </c>
      <c r="Z208" s="8">
        <v>3</v>
      </c>
      <c r="AA208" s="8">
        <v>3.9999999999999996</v>
      </c>
      <c r="AB208" s="8">
        <v>0.1462442593190782</v>
      </c>
      <c r="AC208" s="8">
        <v>90.819642685063357</v>
      </c>
      <c r="AD208" s="8">
        <v>8.963456748858242</v>
      </c>
      <c r="AE208" s="8">
        <v>7.0656306759325577E-2</v>
      </c>
      <c r="AF208" s="8">
        <f t="shared" ref="AF208:AF246" si="10">V208/(V208+X208)</f>
        <v>6.1356116360855285E-2</v>
      </c>
      <c r="AG208" s="8">
        <f t="shared" ref="AG208:AG246" si="11">X208/(V208+X208)</f>
        <v>0.93864388363914475</v>
      </c>
    </row>
    <row r="209" spans="1:33">
      <c r="A209" s="9" t="s">
        <v>154</v>
      </c>
      <c r="B209" s="9" t="s">
        <v>0</v>
      </c>
      <c r="C209" s="10">
        <v>41.533999999999999</v>
      </c>
      <c r="D209" s="10">
        <v>2E-3</v>
      </c>
      <c r="E209" s="10">
        <v>1.0999999999999999E-2</v>
      </c>
      <c r="F209" s="10">
        <v>0</v>
      </c>
      <c r="G209" s="10">
        <v>0</v>
      </c>
      <c r="H209" s="10">
        <v>8.8849999999999998</v>
      </c>
      <c r="I209" s="10">
        <v>0.111</v>
      </c>
      <c r="J209" s="10">
        <v>48.84</v>
      </c>
      <c r="K209" s="10">
        <v>5.3999999999999999E-2</v>
      </c>
      <c r="L209" s="10">
        <v>100.09</v>
      </c>
      <c r="M209" s="10">
        <v>0.42199999999999999</v>
      </c>
      <c r="N209" s="10">
        <v>5.5E-2</v>
      </c>
      <c r="O209" s="10">
        <v>1.7000000000000001E-2</v>
      </c>
      <c r="P209" s="10">
        <v>0.159</v>
      </c>
      <c r="Q209" s="8">
        <v>1.0218336078549897</v>
      </c>
      <c r="R209" s="8">
        <v>3.7002167835513603E-5</v>
      </c>
      <c r="S209" s="8">
        <v>3.1895163420876514E-4</v>
      </c>
      <c r="T209" s="8">
        <v>0</v>
      </c>
      <c r="U209" s="8">
        <v>0</v>
      </c>
      <c r="V209" s="8">
        <v>0.18280574916939299</v>
      </c>
      <c r="W209" s="8">
        <v>2.3130506448476472E-3</v>
      </c>
      <c r="X209" s="8">
        <v>1.7912682356784573</v>
      </c>
      <c r="Y209" s="8">
        <v>1.4234028502679351E-3</v>
      </c>
      <c r="Z209" s="8">
        <v>3</v>
      </c>
      <c r="AA209" s="8">
        <v>4.0220300858399289</v>
      </c>
      <c r="AB209" s="8">
        <v>0.11695006761039999</v>
      </c>
      <c r="AC209" s="8">
        <v>90.568246630309218</v>
      </c>
      <c r="AD209" s="8">
        <v>9.2428346835174899</v>
      </c>
      <c r="AE209" s="8">
        <v>7.1968618562883085E-2</v>
      </c>
      <c r="AF209" s="8">
        <f t="shared" si="10"/>
        <v>9.2603291757316047E-2</v>
      </c>
      <c r="AG209" s="8">
        <f t="shared" si="11"/>
        <v>0.90739670824268392</v>
      </c>
    </row>
    <row r="210" spans="1:33">
      <c r="A210" s="9" t="s">
        <v>153</v>
      </c>
      <c r="B210" s="9" t="s">
        <v>0</v>
      </c>
      <c r="C210" s="10">
        <v>42.411000000000001</v>
      </c>
      <c r="D210" s="10">
        <v>1.6E-2</v>
      </c>
      <c r="E210" s="10">
        <v>0</v>
      </c>
      <c r="F210" s="10">
        <v>0</v>
      </c>
      <c r="G210" s="10">
        <v>0</v>
      </c>
      <c r="H210" s="10">
        <v>8.8810000000000002</v>
      </c>
      <c r="I210" s="10">
        <v>0.114</v>
      </c>
      <c r="J210" s="10">
        <v>48.42</v>
      </c>
      <c r="K210" s="10">
        <v>3.9E-2</v>
      </c>
      <c r="L210" s="10">
        <v>100.428</v>
      </c>
      <c r="M210" s="10">
        <v>0.39300000000000002</v>
      </c>
      <c r="N210" s="10">
        <v>8.0000000000000002E-3</v>
      </c>
      <c r="O210" s="10">
        <v>2.1000000000000001E-2</v>
      </c>
      <c r="P210" s="10">
        <v>0.125</v>
      </c>
      <c r="Q210" s="8">
        <v>1.0414321404764728</v>
      </c>
      <c r="R210" s="8">
        <v>2.9545625981068982E-4</v>
      </c>
      <c r="S210" s="8">
        <v>0</v>
      </c>
      <c r="T210" s="8">
        <v>0</v>
      </c>
      <c r="U210" s="8">
        <v>0</v>
      </c>
      <c r="V210" s="8">
        <v>0.18237710938675161</v>
      </c>
      <c r="W210" s="8">
        <v>2.3710627871328339E-3</v>
      </c>
      <c r="X210" s="8">
        <v>1.7724981664566475</v>
      </c>
      <c r="Y210" s="8">
        <v>1.0260646331843016E-3</v>
      </c>
      <c r="Z210" s="8">
        <v>2.9999999999999996</v>
      </c>
      <c r="AA210" s="8">
        <v>4.0417275967362833</v>
      </c>
      <c r="AB210" s="8">
        <v>0.12107931374517399</v>
      </c>
      <c r="AC210" s="8">
        <v>90.513360832872294</v>
      </c>
      <c r="AD210" s="8">
        <v>9.313163433381197</v>
      </c>
      <c r="AE210" s="8">
        <v>5.2396420001335417E-2</v>
      </c>
      <c r="AF210" s="8">
        <f t="shared" si="10"/>
        <v>9.3293475875624837E-2</v>
      </c>
      <c r="AG210" s="8">
        <f t="shared" si="11"/>
        <v>0.90670652412437514</v>
      </c>
    </row>
    <row r="211" spans="1:33">
      <c r="A211" s="9" t="s">
        <v>152</v>
      </c>
      <c r="B211" s="9" t="s">
        <v>0</v>
      </c>
      <c r="C211" s="10">
        <v>40.494999999999997</v>
      </c>
      <c r="D211" s="10">
        <v>2.3E-2</v>
      </c>
      <c r="E211" s="10">
        <v>3.6999999999999998E-2</v>
      </c>
      <c r="F211" s="10">
        <v>0</v>
      </c>
      <c r="G211" s="10">
        <v>0</v>
      </c>
      <c r="H211" s="10">
        <v>8.8729999999999993</v>
      </c>
      <c r="I211" s="10">
        <v>0.13600000000000001</v>
      </c>
      <c r="J211" s="10">
        <v>50.988999999999997</v>
      </c>
      <c r="K211" s="10">
        <v>3.1E-2</v>
      </c>
      <c r="L211" s="10">
        <v>100.96</v>
      </c>
      <c r="M211" s="10">
        <v>0.376</v>
      </c>
      <c r="N211" s="10">
        <v>0</v>
      </c>
      <c r="O211" s="10">
        <v>0</v>
      </c>
      <c r="P211" s="10">
        <v>0</v>
      </c>
      <c r="Q211" s="8">
        <v>0.97863493364373355</v>
      </c>
      <c r="R211" s="8">
        <v>4.179919292253368E-4</v>
      </c>
      <c r="S211" s="8">
        <v>1.0538450448838803E-3</v>
      </c>
      <c r="T211" s="8">
        <v>0</v>
      </c>
      <c r="U211" s="8">
        <v>4.0840303809197565E-2</v>
      </c>
      <c r="V211" s="8">
        <v>0.13848673892523358</v>
      </c>
      <c r="W211" s="8">
        <v>2.7838379996345526E-3</v>
      </c>
      <c r="X211" s="8">
        <v>1.8369796756521497</v>
      </c>
      <c r="Y211" s="8">
        <v>8.0267299594198778E-4</v>
      </c>
      <c r="Z211" s="8">
        <v>3</v>
      </c>
      <c r="AA211" s="8">
        <v>4</v>
      </c>
      <c r="AB211" s="8">
        <v>0.13782104712960841</v>
      </c>
      <c r="AC211" s="8">
        <v>90.944394927945922</v>
      </c>
      <c r="AD211" s="8">
        <v>8.878045637554985</v>
      </c>
      <c r="AE211" s="8">
        <v>3.9738387369490237E-2</v>
      </c>
      <c r="AF211" s="8">
        <f t="shared" si="10"/>
        <v>7.0103312262517217E-2</v>
      </c>
      <c r="AG211" s="8">
        <f t="shared" si="11"/>
        <v>0.9298966877374828</v>
      </c>
    </row>
    <row r="212" spans="1:33">
      <c r="A212" s="9" t="s">
        <v>151</v>
      </c>
      <c r="B212" s="9" t="s">
        <v>0</v>
      </c>
      <c r="C212" s="10">
        <v>39.511000000000003</v>
      </c>
      <c r="D212" s="10">
        <v>0</v>
      </c>
      <c r="E212" s="10">
        <v>2.1999999999999999E-2</v>
      </c>
      <c r="F212" s="10">
        <v>0</v>
      </c>
      <c r="G212" s="10">
        <v>0</v>
      </c>
      <c r="H212" s="10">
        <v>8.8670000000000009</v>
      </c>
      <c r="I212" s="10">
        <v>0.12</v>
      </c>
      <c r="J212" s="10">
        <v>51.13</v>
      </c>
      <c r="K212" s="10">
        <v>0.161</v>
      </c>
      <c r="L212" s="10">
        <v>100.245</v>
      </c>
      <c r="M212" s="10">
        <v>0.40899999999999997</v>
      </c>
      <c r="N212" s="10">
        <v>5.0000000000000001E-3</v>
      </c>
      <c r="O212" s="10">
        <v>0.02</v>
      </c>
      <c r="P212" s="10">
        <v>0</v>
      </c>
      <c r="Q212" s="8">
        <v>0.96017682551519445</v>
      </c>
      <c r="R212" s="8">
        <v>0</v>
      </c>
      <c r="S212" s="8">
        <v>6.3010307888142886E-4</v>
      </c>
      <c r="T212" s="8">
        <v>0</v>
      </c>
      <c r="U212" s="8">
        <v>7.9016245890730197E-2</v>
      </c>
      <c r="V212" s="8">
        <v>0.10118836567826509</v>
      </c>
      <c r="W212" s="8">
        <v>2.4700183716920496E-3</v>
      </c>
      <c r="X212" s="8">
        <v>1.8523264854053687</v>
      </c>
      <c r="Y212" s="8">
        <v>4.1919560598679259E-3</v>
      </c>
      <c r="Z212" s="8">
        <v>2.9999999999999996</v>
      </c>
      <c r="AA212" s="8">
        <v>3.9999999999999996</v>
      </c>
      <c r="AB212" s="8">
        <v>0.12112724421866992</v>
      </c>
      <c r="AC212" s="8">
        <v>90.836248483733826</v>
      </c>
      <c r="AD212" s="8">
        <v>8.8370549162739671</v>
      </c>
      <c r="AE212" s="8">
        <v>0.20556935577354513</v>
      </c>
      <c r="AF212" s="8">
        <f t="shared" si="10"/>
        <v>5.1798104131194553E-2</v>
      </c>
      <c r="AG212" s="8">
        <f t="shared" si="11"/>
        <v>0.94820189586880543</v>
      </c>
    </row>
    <row r="213" spans="1:33">
      <c r="A213" s="9" t="s">
        <v>150</v>
      </c>
      <c r="B213" s="9" t="s">
        <v>0</v>
      </c>
      <c r="C213" s="10">
        <v>41.588000000000001</v>
      </c>
      <c r="D213" s="10">
        <v>1.4E-2</v>
      </c>
      <c r="E213" s="10">
        <v>0</v>
      </c>
      <c r="F213" s="10">
        <v>0</v>
      </c>
      <c r="G213" s="10">
        <v>0</v>
      </c>
      <c r="H213" s="10">
        <v>8.8650000000000002</v>
      </c>
      <c r="I213" s="10">
        <v>0.1</v>
      </c>
      <c r="J213" s="10">
        <v>49.792000000000002</v>
      </c>
      <c r="K213" s="10">
        <v>9.8000000000000004E-2</v>
      </c>
      <c r="L213" s="10">
        <v>100.9</v>
      </c>
      <c r="M213" s="10">
        <v>0.38300000000000001</v>
      </c>
      <c r="N213" s="10">
        <v>2.7E-2</v>
      </c>
      <c r="O213" s="10">
        <v>0</v>
      </c>
      <c r="P213" s="10">
        <v>3.3000000000000002E-2</v>
      </c>
      <c r="Q213" s="8">
        <v>1.0108078796466682</v>
      </c>
      <c r="R213" s="8">
        <v>2.5588767500647151E-4</v>
      </c>
      <c r="S213" s="8">
        <v>0</v>
      </c>
      <c r="T213" s="8">
        <v>0</v>
      </c>
      <c r="U213" s="8">
        <v>0</v>
      </c>
      <c r="V213" s="8">
        <v>0.18019192189131419</v>
      </c>
      <c r="W213" s="8">
        <v>2.0586680417026709E-3</v>
      </c>
      <c r="X213" s="8">
        <v>1.8041336213760593</v>
      </c>
      <c r="Y213" s="8">
        <v>2.5520213692487698E-3</v>
      </c>
      <c r="Z213" s="8">
        <v>2.9999999999999996</v>
      </c>
      <c r="AA213" s="8">
        <v>4.0110637673216747</v>
      </c>
      <c r="AB213" s="8">
        <v>0.10350598515320143</v>
      </c>
      <c r="AC213" s="8">
        <v>90.708469770626678</v>
      </c>
      <c r="AD213" s="8">
        <v>9.0597133749565035</v>
      </c>
      <c r="AE213" s="8">
        <v>0.12831086926362581</v>
      </c>
      <c r="AF213" s="8">
        <f t="shared" si="10"/>
        <v>9.0807641166888234E-2</v>
      </c>
      <c r="AG213" s="8">
        <f t="shared" si="11"/>
        <v>0.90919235883311178</v>
      </c>
    </row>
    <row r="214" spans="1:33">
      <c r="A214" s="9" t="s">
        <v>149</v>
      </c>
      <c r="B214" s="9" t="s">
        <v>0</v>
      </c>
      <c r="C214" s="10">
        <v>39.197000000000003</v>
      </c>
      <c r="D214" s="10">
        <v>0</v>
      </c>
      <c r="E214" s="10">
        <v>5.0000000000000001E-3</v>
      </c>
      <c r="F214" s="10">
        <v>0</v>
      </c>
      <c r="G214" s="10">
        <v>0</v>
      </c>
      <c r="H214" s="10">
        <v>8.82</v>
      </c>
      <c r="I214" s="10">
        <v>0.14099999999999999</v>
      </c>
      <c r="J214" s="10">
        <v>51.805999999999997</v>
      </c>
      <c r="K214" s="10">
        <v>5.0000000000000001E-3</v>
      </c>
      <c r="L214" s="10">
        <v>100.381</v>
      </c>
      <c r="M214" s="10">
        <v>0.4</v>
      </c>
      <c r="N214" s="10">
        <v>0</v>
      </c>
      <c r="O214" s="10">
        <v>7.0000000000000001E-3</v>
      </c>
      <c r="P214" s="10">
        <v>0</v>
      </c>
      <c r="Q214" s="8">
        <v>0.94881802260950943</v>
      </c>
      <c r="R214" s="8">
        <v>0</v>
      </c>
      <c r="S214" s="8">
        <v>1.4264476028572266E-4</v>
      </c>
      <c r="T214" s="8">
        <v>0</v>
      </c>
      <c r="U214" s="8">
        <v>0.10222131002069546</v>
      </c>
      <c r="V214" s="8">
        <v>7.632656081807232E-2</v>
      </c>
      <c r="W214" s="8">
        <v>2.8909125094908864E-3</v>
      </c>
      <c r="X214" s="8">
        <v>1.8694708738365595</v>
      </c>
      <c r="Y214" s="8">
        <v>1.2967544538658983E-4</v>
      </c>
      <c r="Z214" s="8">
        <v>2.9999999999999996</v>
      </c>
      <c r="AA214" s="8">
        <v>4.0000000000000009</v>
      </c>
      <c r="AB214" s="8">
        <v>0.14094866263650088</v>
      </c>
      <c r="AC214" s="8">
        <v>91.147490157548248</v>
      </c>
      <c r="AD214" s="8">
        <v>8.7052387537494056</v>
      </c>
      <c r="AE214" s="8">
        <v>6.3224260658276635E-3</v>
      </c>
      <c r="AF214" s="8">
        <f t="shared" si="10"/>
        <v>3.9226365221115556E-2</v>
      </c>
      <c r="AG214" s="8">
        <f t="shared" si="11"/>
        <v>0.96077363477888444</v>
      </c>
    </row>
    <row r="215" spans="1:33">
      <c r="A215" s="9" t="s">
        <v>148</v>
      </c>
      <c r="B215" s="9" t="s">
        <v>0</v>
      </c>
      <c r="C215" s="10">
        <v>39.512</v>
      </c>
      <c r="D215" s="10">
        <v>0</v>
      </c>
      <c r="E215" s="10">
        <v>0</v>
      </c>
      <c r="F215" s="10">
        <v>0</v>
      </c>
      <c r="G215" s="10">
        <v>0</v>
      </c>
      <c r="H215" s="10">
        <v>8.7949999999999999</v>
      </c>
      <c r="I215" s="10">
        <v>0.11700000000000001</v>
      </c>
      <c r="J215" s="10">
        <v>51.387</v>
      </c>
      <c r="K215" s="10">
        <v>0</v>
      </c>
      <c r="L215" s="10">
        <v>100.161</v>
      </c>
      <c r="M215" s="10">
        <v>0.34799999999999998</v>
      </c>
      <c r="N215" s="10">
        <v>2E-3</v>
      </c>
      <c r="O215" s="10">
        <v>0</v>
      </c>
      <c r="P215" s="10">
        <v>0</v>
      </c>
      <c r="Q215" s="8">
        <v>0.95924579136946553</v>
      </c>
      <c r="R215" s="8">
        <v>0</v>
      </c>
      <c r="S215" s="8">
        <v>0</v>
      </c>
      <c r="T215" s="8">
        <v>0</v>
      </c>
      <c r="U215" s="8">
        <v>8.1508417261067834E-2</v>
      </c>
      <c r="V215" s="8">
        <v>9.7055098031645887E-2</v>
      </c>
      <c r="W215" s="8">
        <v>2.4058718475210247E-3</v>
      </c>
      <c r="X215" s="8">
        <v>1.8597848214903001</v>
      </c>
      <c r="Y215" s="8">
        <v>0</v>
      </c>
      <c r="Z215" s="8">
        <v>3.0000000000000004</v>
      </c>
      <c r="AA215" s="8">
        <v>4</v>
      </c>
      <c r="AB215" s="8">
        <v>0.11789130887719718</v>
      </c>
      <c r="AC215" s="8">
        <v>91.132230114979123</v>
      </c>
      <c r="AD215" s="8">
        <v>8.7498785761436828</v>
      </c>
      <c r="AE215" s="8">
        <v>0</v>
      </c>
      <c r="AF215" s="8">
        <f t="shared" si="10"/>
        <v>4.9597873113379841E-2</v>
      </c>
      <c r="AG215" s="8">
        <f t="shared" si="11"/>
        <v>0.95040212688662018</v>
      </c>
    </row>
    <row r="216" spans="1:33">
      <c r="A216" s="9" t="s">
        <v>147</v>
      </c>
      <c r="B216" s="9" t="s">
        <v>0</v>
      </c>
      <c r="C216" s="10">
        <v>40.039000000000001</v>
      </c>
      <c r="D216" s="10">
        <v>0</v>
      </c>
      <c r="E216" s="10">
        <v>3.0000000000000001E-3</v>
      </c>
      <c r="F216" s="10">
        <v>0</v>
      </c>
      <c r="G216" s="10">
        <v>0</v>
      </c>
      <c r="H216" s="10">
        <v>8.7769999999999992</v>
      </c>
      <c r="I216" s="10">
        <v>7.0000000000000007E-2</v>
      </c>
      <c r="J216" s="10">
        <v>50.866</v>
      </c>
      <c r="K216" s="10">
        <v>1.6E-2</v>
      </c>
      <c r="L216" s="10">
        <v>100.13500000000001</v>
      </c>
      <c r="M216" s="10">
        <v>0.34799999999999998</v>
      </c>
      <c r="N216" s="10">
        <v>0</v>
      </c>
      <c r="O216" s="10">
        <v>1.6E-2</v>
      </c>
      <c r="P216" s="10">
        <v>0</v>
      </c>
      <c r="Q216" s="8">
        <v>0.97427806815337148</v>
      </c>
      <c r="R216" s="8">
        <v>0</v>
      </c>
      <c r="S216" s="8">
        <v>8.6035300820960439E-5</v>
      </c>
      <c r="T216" s="8">
        <v>0</v>
      </c>
      <c r="U216" s="8">
        <v>5.1357828392435856E-2</v>
      </c>
      <c r="V216" s="8">
        <v>0.12725053727029523</v>
      </c>
      <c r="W216" s="8">
        <v>1.4427247539904018E-3</v>
      </c>
      <c r="X216" s="8">
        <v>1.8451676704537454</v>
      </c>
      <c r="Y216" s="8">
        <v>4.1713567534080488E-4</v>
      </c>
      <c r="Z216" s="8">
        <v>3</v>
      </c>
      <c r="AA216" s="8">
        <v>4</v>
      </c>
      <c r="AB216" s="8">
        <v>7.1223301110065806E-2</v>
      </c>
      <c r="AC216" s="8">
        <v>91.090786532772071</v>
      </c>
      <c r="AD216" s="8">
        <v>8.8173973401291388</v>
      </c>
      <c r="AE216" s="8">
        <v>2.0592825988723872E-2</v>
      </c>
      <c r="AF216" s="8">
        <f t="shared" si="10"/>
        <v>6.451498813587242E-2</v>
      </c>
      <c r="AG216" s="8">
        <f t="shared" si="11"/>
        <v>0.93548501186412758</v>
      </c>
    </row>
    <row r="217" spans="1:33">
      <c r="A217" s="9" t="s">
        <v>146</v>
      </c>
      <c r="B217" s="9" t="s">
        <v>0</v>
      </c>
      <c r="C217" s="10">
        <v>40.840000000000003</v>
      </c>
      <c r="D217" s="10">
        <v>0</v>
      </c>
      <c r="E217" s="10">
        <v>0</v>
      </c>
      <c r="F217" s="10">
        <v>0</v>
      </c>
      <c r="G217" s="10">
        <v>0</v>
      </c>
      <c r="H217" s="10">
        <v>8.7550000000000008</v>
      </c>
      <c r="I217" s="10">
        <v>0.114</v>
      </c>
      <c r="J217" s="10">
        <v>49.363</v>
      </c>
      <c r="K217" s="10">
        <v>6.3E-2</v>
      </c>
      <c r="L217" s="10">
        <v>99.56</v>
      </c>
      <c r="M217" s="10">
        <v>0.38600000000000001</v>
      </c>
      <c r="N217" s="10">
        <v>1.2E-2</v>
      </c>
      <c r="O217" s="10">
        <v>0</v>
      </c>
      <c r="P217" s="10">
        <v>2.7E-2</v>
      </c>
      <c r="Q217" s="8">
        <v>1.0049683667401139</v>
      </c>
      <c r="R217" s="8">
        <v>0</v>
      </c>
      <c r="S217" s="8">
        <v>0</v>
      </c>
      <c r="T217" s="8">
        <v>0</v>
      </c>
      <c r="U217" s="8">
        <v>0</v>
      </c>
      <c r="V217" s="8">
        <v>0.18016847507974332</v>
      </c>
      <c r="W217" s="8">
        <v>2.3760591557300272E-3</v>
      </c>
      <c r="X217" s="8">
        <v>1.8108261172952049</v>
      </c>
      <c r="Y217" s="8">
        <v>1.6609817292076987E-3</v>
      </c>
      <c r="Z217" s="8">
        <v>3</v>
      </c>
      <c r="AA217" s="8">
        <v>4.0049683667401137</v>
      </c>
      <c r="AB217" s="8">
        <v>0.11909882109726458</v>
      </c>
      <c r="AC217" s="8">
        <v>90.766787208096105</v>
      </c>
      <c r="AD217" s="8">
        <v>9.0308580614006431</v>
      </c>
      <c r="AE217" s="8">
        <v>8.3255909405990258E-2</v>
      </c>
      <c r="AF217" s="8">
        <f t="shared" si="10"/>
        <v>9.0491694839226172E-2</v>
      </c>
      <c r="AG217" s="8">
        <f t="shared" si="11"/>
        <v>0.90950830516077374</v>
      </c>
    </row>
    <row r="218" spans="1:33">
      <c r="A218" s="9" t="s">
        <v>145</v>
      </c>
      <c r="B218" s="9" t="s">
        <v>0</v>
      </c>
      <c r="C218" s="10">
        <v>41.222000000000001</v>
      </c>
      <c r="D218" s="10">
        <v>0.06</v>
      </c>
      <c r="E218" s="10">
        <v>0</v>
      </c>
      <c r="F218" s="10">
        <v>0</v>
      </c>
      <c r="G218" s="10">
        <v>0</v>
      </c>
      <c r="H218" s="10">
        <v>8.75</v>
      </c>
      <c r="I218" s="10">
        <v>0.11600000000000001</v>
      </c>
      <c r="J218" s="10">
        <v>50.057000000000002</v>
      </c>
      <c r="K218" s="10">
        <v>1E-3</v>
      </c>
      <c r="L218" s="10">
        <v>100.655</v>
      </c>
      <c r="M218" s="10">
        <v>0.39</v>
      </c>
      <c r="N218" s="10">
        <v>0</v>
      </c>
      <c r="O218" s="10">
        <v>7.0000000000000001E-3</v>
      </c>
      <c r="P218" s="10">
        <v>5.1999999999999998E-2</v>
      </c>
      <c r="Q218" s="8">
        <v>1.0029107845961722</v>
      </c>
      <c r="R218" s="8">
        <v>1.0977545403626052E-3</v>
      </c>
      <c r="S218" s="8">
        <v>0</v>
      </c>
      <c r="T218" s="8">
        <v>0</v>
      </c>
      <c r="U218" s="8">
        <v>0</v>
      </c>
      <c r="V218" s="8">
        <v>0.17803167976134562</v>
      </c>
      <c r="W218" s="8">
        <v>2.3904351758181042E-3</v>
      </c>
      <c r="X218" s="8">
        <v>1.8155432789360255</v>
      </c>
      <c r="Y218" s="8">
        <v>2.6066990276145286E-5</v>
      </c>
      <c r="Z218" s="8">
        <v>3.0000000000000004</v>
      </c>
      <c r="AA218" s="8">
        <v>4.0040085391365352</v>
      </c>
      <c r="AB218" s="8">
        <v>0.11976179370947822</v>
      </c>
      <c r="AC218" s="8">
        <v>90.959471246967254</v>
      </c>
      <c r="AD218" s="8">
        <v>8.919460992299495</v>
      </c>
      <c r="AE218" s="8">
        <v>1.3059670237701676E-3</v>
      </c>
      <c r="AF218" s="8">
        <f t="shared" si="10"/>
        <v>8.9302726734526161E-2</v>
      </c>
      <c r="AG218" s="8">
        <f t="shared" si="11"/>
        <v>0.91069727326547378</v>
      </c>
    </row>
    <row r="219" spans="1:33">
      <c r="A219" s="9" t="s">
        <v>144</v>
      </c>
      <c r="B219" s="9" t="s">
        <v>0</v>
      </c>
      <c r="C219" s="10">
        <v>39.401000000000003</v>
      </c>
      <c r="D219" s="10">
        <v>0</v>
      </c>
      <c r="E219" s="10">
        <v>1E-3</v>
      </c>
      <c r="F219" s="10">
        <v>0</v>
      </c>
      <c r="G219" s="10">
        <v>0</v>
      </c>
      <c r="H219" s="10">
        <v>8.74</v>
      </c>
      <c r="I219" s="10">
        <v>9.6000000000000002E-2</v>
      </c>
      <c r="J219" s="10">
        <v>51.033000000000001</v>
      </c>
      <c r="K219" s="10">
        <v>5.0000000000000001E-3</v>
      </c>
      <c r="L219" s="10">
        <v>99.680999999999997</v>
      </c>
      <c r="M219" s="10">
        <v>0.38500000000000001</v>
      </c>
      <c r="N219" s="10">
        <v>8.9999999999999993E-3</v>
      </c>
      <c r="O219" s="10">
        <v>0</v>
      </c>
      <c r="P219" s="10">
        <v>1.0999999999999999E-2</v>
      </c>
      <c r="Q219" s="8">
        <v>0.96196896792036357</v>
      </c>
      <c r="R219" s="8">
        <v>0</v>
      </c>
      <c r="S219" s="8">
        <v>2.8774616267422794E-5</v>
      </c>
      <c r="T219" s="8">
        <v>0</v>
      </c>
      <c r="U219" s="8">
        <v>7.6033289543005367E-2</v>
      </c>
      <c r="V219" s="8">
        <v>0.10241863853983582</v>
      </c>
      <c r="W219" s="8">
        <v>1.9852298208630705E-3</v>
      </c>
      <c r="X219" s="8">
        <v>1.8574343074726356</v>
      </c>
      <c r="Y219" s="8">
        <v>1.3079208702907174E-4</v>
      </c>
      <c r="Z219" s="8">
        <v>3</v>
      </c>
      <c r="AA219" s="8">
        <v>4</v>
      </c>
      <c r="AB219" s="8">
        <v>9.7410580071388989E-2</v>
      </c>
      <c r="AC219" s="8">
        <v>91.139953386730767</v>
      </c>
      <c r="AD219" s="8">
        <v>8.7562183716594166</v>
      </c>
      <c r="AE219" s="8">
        <v>6.4176615384059534E-3</v>
      </c>
      <c r="AF219" s="8">
        <f t="shared" si="10"/>
        <v>5.2258328232338759E-2</v>
      </c>
      <c r="AG219" s="8">
        <f t="shared" si="11"/>
        <v>0.94774167176766122</v>
      </c>
    </row>
    <row r="220" spans="1:33">
      <c r="A220" s="9" t="s">
        <v>143</v>
      </c>
      <c r="B220" s="9" t="s">
        <v>0</v>
      </c>
      <c r="C220" s="10">
        <v>41.573999999999998</v>
      </c>
      <c r="D220" s="10">
        <v>1.7000000000000001E-2</v>
      </c>
      <c r="E220" s="10">
        <v>3.3000000000000002E-2</v>
      </c>
      <c r="F220" s="10">
        <v>0</v>
      </c>
      <c r="G220" s="10">
        <v>0</v>
      </c>
      <c r="H220" s="10">
        <v>8.74</v>
      </c>
      <c r="I220" s="10">
        <v>0.17499999999999999</v>
      </c>
      <c r="J220" s="10">
        <v>49.923000000000002</v>
      </c>
      <c r="K220" s="10">
        <v>2.3E-2</v>
      </c>
      <c r="L220" s="10">
        <v>100.879</v>
      </c>
      <c r="M220" s="10">
        <v>0.372</v>
      </c>
      <c r="N220" s="10">
        <v>6.0000000000000001E-3</v>
      </c>
      <c r="O220" s="10">
        <v>0</v>
      </c>
      <c r="P220" s="10">
        <v>1.6E-2</v>
      </c>
      <c r="Q220" s="8">
        <v>1.0096408504056293</v>
      </c>
      <c r="R220" s="8">
        <v>3.1046651934685178E-4</v>
      </c>
      <c r="S220" s="8">
        <v>9.4452784324272913E-4</v>
      </c>
      <c r="T220" s="8">
        <v>0</v>
      </c>
      <c r="U220" s="8">
        <v>0</v>
      </c>
      <c r="V220" s="8">
        <v>0.1775057921085855</v>
      </c>
      <c r="W220" s="8">
        <v>3.5997214020831729E-3</v>
      </c>
      <c r="X220" s="8">
        <v>1.8074001879807036</v>
      </c>
      <c r="Y220" s="8">
        <v>5.9845374040858404E-4</v>
      </c>
      <c r="Z220" s="8">
        <v>2.9999999999999996</v>
      </c>
      <c r="AA220" s="8">
        <v>4.0104235808465978</v>
      </c>
      <c r="AB220" s="8">
        <v>0.18097199146737064</v>
      </c>
      <c r="AC220" s="8">
        <v>90.865035057457618</v>
      </c>
      <c r="AD220" s="8">
        <v>8.9239063546122654</v>
      </c>
      <c r="AE220" s="8">
        <v>3.0086596462760348E-2</v>
      </c>
      <c r="AF220" s="8">
        <f t="shared" si="10"/>
        <v>8.9427808616204876E-2</v>
      </c>
      <c r="AG220" s="8">
        <f t="shared" si="11"/>
        <v>0.91057219138379519</v>
      </c>
    </row>
    <row r="221" spans="1:33">
      <c r="A221" s="9" t="s">
        <v>142</v>
      </c>
      <c r="B221" s="9" t="s">
        <v>0</v>
      </c>
      <c r="C221" s="10">
        <v>39.768999999999998</v>
      </c>
      <c r="D221" s="10">
        <v>0</v>
      </c>
      <c r="E221" s="10">
        <v>0</v>
      </c>
      <c r="F221" s="10">
        <v>0</v>
      </c>
      <c r="G221" s="10">
        <v>0</v>
      </c>
      <c r="H221" s="10">
        <v>8.7210000000000001</v>
      </c>
      <c r="I221" s="10">
        <v>0.11700000000000001</v>
      </c>
      <c r="J221" s="10">
        <v>50.936</v>
      </c>
      <c r="K221" s="10">
        <v>0</v>
      </c>
      <c r="L221" s="10">
        <v>99.933000000000007</v>
      </c>
      <c r="M221" s="10">
        <v>0.38</v>
      </c>
      <c r="N221" s="10">
        <v>0</v>
      </c>
      <c r="O221" s="10">
        <v>6.0000000000000001E-3</v>
      </c>
      <c r="P221" s="10">
        <v>4.0000000000000001E-3</v>
      </c>
      <c r="Q221" s="8">
        <v>0.96922809788709596</v>
      </c>
      <c r="R221" s="8">
        <v>0</v>
      </c>
      <c r="S221" s="8">
        <v>0</v>
      </c>
      <c r="T221" s="8">
        <v>0</v>
      </c>
      <c r="U221" s="8">
        <v>6.1543804225808962E-2</v>
      </c>
      <c r="V221" s="8">
        <v>0.11620373854191296</v>
      </c>
      <c r="W221" s="8">
        <v>2.4151990328551685E-3</v>
      </c>
      <c r="X221" s="8">
        <v>1.8506091603123267</v>
      </c>
      <c r="Y221" s="8">
        <v>0</v>
      </c>
      <c r="Z221" s="8">
        <v>3</v>
      </c>
      <c r="AA221" s="8">
        <v>4</v>
      </c>
      <c r="AB221" s="8">
        <v>0.1189300989610054</v>
      </c>
      <c r="AC221" s="8">
        <v>91.128361505635951</v>
      </c>
      <c r="AD221" s="8">
        <v>8.7527083954030278</v>
      </c>
      <c r="AE221" s="8">
        <v>0</v>
      </c>
      <c r="AF221" s="8">
        <f t="shared" si="10"/>
        <v>5.9082253634601976E-2</v>
      </c>
      <c r="AG221" s="8">
        <f t="shared" si="11"/>
        <v>0.94091774636539804</v>
      </c>
    </row>
    <row r="222" spans="1:33">
      <c r="A222" s="9" t="s">
        <v>141</v>
      </c>
      <c r="B222" s="9" t="s">
        <v>0</v>
      </c>
      <c r="C222" s="10">
        <v>40.661000000000001</v>
      </c>
      <c r="D222" s="10">
        <v>0</v>
      </c>
      <c r="E222" s="10">
        <v>0</v>
      </c>
      <c r="F222" s="10">
        <v>0</v>
      </c>
      <c r="G222" s="10">
        <v>0</v>
      </c>
      <c r="H222" s="10">
        <v>8.7189999999999994</v>
      </c>
      <c r="I222" s="10">
        <v>0.151</v>
      </c>
      <c r="J222" s="10">
        <v>50.417000000000002</v>
      </c>
      <c r="K222" s="10">
        <v>0.05</v>
      </c>
      <c r="L222" s="10">
        <v>100.437</v>
      </c>
      <c r="M222" s="10">
        <v>0.40500000000000003</v>
      </c>
      <c r="N222" s="10">
        <v>1.7999999999999999E-2</v>
      </c>
      <c r="O222" s="10">
        <v>0</v>
      </c>
      <c r="P222" s="10">
        <v>1.6E-2</v>
      </c>
      <c r="Q222" s="8">
        <v>0.98936805470850753</v>
      </c>
      <c r="R222" s="8">
        <v>0</v>
      </c>
      <c r="S222" s="8">
        <v>0</v>
      </c>
      <c r="T222" s="8">
        <v>0</v>
      </c>
      <c r="U222" s="8">
        <v>2.1263890582986278E-2</v>
      </c>
      <c r="V222" s="8">
        <v>0.15615607876596174</v>
      </c>
      <c r="W222" s="8">
        <v>3.1120209696791686E-3</v>
      </c>
      <c r="X222" s="8">
        <v>1.8287964656443678</v>
      </c>
      <c r="Y222" s="8">
        <v>1.3034893284970283E-3</v>
      </c>
      <c r="Z222" s="8">
        <v>2.9999999999999991</v>
      </c>
      <c r="AA222" s="8">
        <v>4</v>
      </c>
      <c r="AB222" s="8">
        <v>0.15477825153265445</v>
      </c>
      <c r="AC222" s="8">
        <v>90.956302068464225</v>
      </c>
      <c r="AD222" s="8">
        <v>8.8240898471961025</v>
      </c>
      <c r="AE222" s="8">
        <v>6.4829832807021009E-2</v>
      </c>
      <c r="AF222" s="8">
        <f t="shared" si="10"/>
        <v>7.8669930525896312E-2</v>
      </c>
      <c r="AG222" s="8">
        <f t="shared" si="11"/>
        <v>0.92133006947410367</v>
      </c>
    </row>
    <row r="223" spans="1:33">
      <c r="A223" s="9" t="s">
        <v>140</v>
      </c>
      <c r="B223" s="9" t="s">
        <v>0</v>
      </c>
      <c r="C223" s="10">
        <v>40.337000000000003</v>
      </c>
      <c r="D223" s="10">
        <v>0</v>
      </c>
      <c r="E223" s="10">
        <v>2.8000000000000001E-2</v>
      </c>
      <c r="F223" s="10">
        <v>0</v>
      </c>
      <c r="G223" s="10">
        <v>0</v>
      </c>
      <c r="H223" s="10">
        <v>8.7159999999999993</v>
      </c>
      <c r="I223" s="10">
        <v>0.13300000000000001</v>
      </c>
      <c r="J223" s="10">
        <v>49.613</v>
      </c>
      <c r="K223" s="10">
        <v>2.1000000000000001E-2</v>
      </c>
      <c r="L223" s="10">
        <v>99.28</v>
      </c>
      <c r="M223" s="10">
        <v>0.38100000000000001</v>
      </c>
      <c r="N223" s="10">
        <v>4.0000000000000001E-3</v>
      </c>
      <c r="O223" s="10">
        <v>0</v>
      </c>
      <c r="P223" s="10">
        <v>4.7E-2</v>
      </c>
      <c r="Q223" s="8">
        <v>0.99388566013398105</v>
      </c>
      <c r="R223" s="8">
        <v>0</v>
      </c>
      <c r="S223" s="8">
        <v>8.1310490982884165E-4</v>
      </c>
      <c r="T223" s="8">
        <v>0</v>
      </c>
      <c r="U223" s="8">
        <v>1.1415574822208896E-2</v>
      </c>
      <c r="V223" s="8">
        <v>0.16818430638464751</v>
      </c>
      <c r="W223" s="8">
        <v>2.7756851996059767E-3</v>
      </c>
      <c r="X223" s="8">
        <v>1.8223712857189973</v>
      </c>
      <c r="Y223" s="8">
        <v>5.5438283073040143E-4</v>
      </c>
      <c r="Z223" s="8">
        <v>3</v>
      </c>
      <c r="AA223" s="8">
        <v>4</v>
      </c>
      <c r="AB223" s="8">
        <v>0.13841736848412289</v>
      </c>
      <c r="AC223" s="8">
        <v>90.87768231284268</v>
      </c>
      <c r="AD223" s="8">
        <v>8.9562544557441566</v>
      </c>
      <c r="AE223" s="8">
        <v>2.7645862929043325E-2</v>
      </c>
      <c r="AF223" s="8">
        <f t="shared" si="10"/>
        <v>8.4491137575770078E-2</v>
      </c>
      <c r="AG223" s="8">
        <f t="shared" si="11"/>
        <v>0.91550886242422991</v>
      </c>
    </row>
    <row r="224" spans="1:33">
      <c r="A224" s="9" t="s">
        <v>139</v>
      </c>
      <c r="B224" s="9" t="s">
        <v>0</v>
      </c>
      <c r="C224" s="10">
        <v>39.600999999999999</v>
      </c>
      <c r="D224" s="10">
        <v>0</v>
      </c>
      <c r="E224" s="10">
        <v>7.0000000000000001E-3</v>
      </c>
      <c r="F224" s="10">
        <v>0</v>
      </c>
      <c r="G224" s="10">
        <v>0</v>
      </c>
      <c r="H224" s="10">
        <v>8.6769999999999996</v>
      </c>
      <c r="I224" s="10">
        <v>0.13800000000000001</v>
      </c>
      <c r="J224" s="10">
        <v>52.12</v>
      </c>
      <c r="K224" s="10">
        <v>5.0000000000000001E-3</v>
      </c>
      <c r="L224" s="10">
        <v>100.883</v>
      </c>
      <c r="M224" s="10">
        <v>0.33500000000000002</v>
      </c>
      <c r="N224" s="10">
        <v>0</v>
      </c>
      <c r="O224" s="10">
        <v>0</v>
      </c>
      <c r="P224" s="10">
        <v>0</v>
      </c>
      <c r="Q224" s="8">
        <v>0.95281347546947304</v>
      </c>
      <c r="R224" s="8">
        <v>0</v>
      </c>
      <c r="S224" s="8">
        <v>1.9849770986780653E-4</v>
      </c>
      <c r="T224" s="8">
        <v>0</v>
      </c>
      <c r="U224" s="8">
        <v>9.4174551351186686E-2</v>
      </c>
      <c r="V224" s="8">
        <v>8.0418650406735348E-2</v>
      </c>
      <c r="W224" s="8">
        <v>2.8123318380272556E-3</v>
      </c>
      <c r="X224" s="8">
        <v>1.8694536002076201</v>
      </c>
      <c r="Y224" s="8">
        <v>1.2889301708948246E-4</v>
      </c>
      <c r="Z224" s="8">
        <v>2.9999999999999996</v>
      </c>
      <c r="AA224" s="8">
        <v>4</v>
      </c>
      <c r="AB224" s="8">
        <v>0.13738877810610908</v>
      </c>
      <c r="AC224" s="8">
        <v>91.327041277872937</v>
      </c>
      <c r="AD224" s="8">
        <v>8.5292732282902861</v>
      </c>
      <c r="AE224" s="8">
        <v>6.2967157306570345E-3</v>
      </c>
      <c r="AF224" s="8">
        <f t="shared" si="10"/>
        <v>4.1243035476502349E-2</v>
      </c>
      <c r="AG224" s="8">
        <f t="shared" si="11"/>
        <v>0.95875696452349757</v>
      </c>
    </row>
    <row r="225" spans="1:33">
      <c r="A225" s="9" t="s">
        <v>138</v>
      </c>
      <c r="B225" s="9" t="s">
        <v>0</v>
      </c>
      <c r="C225" s="10">
        <v>40.926000000000002</v>
      </c>
      <c r="D225" s="10">
        <v>3.1E-2</v>
      </c>
      <c r="E225" s="10">
        <v>0</v>
      </c>
      <c r="F225" s="10">
        <v>0</v>
      </c>
      <c r="G225" s="10">
        <v>0</v>
      </c>
      <c r="H225" s="10">
        <v>8.6690000000000005</v>
      </c>
      <c r="I225" s="10">
        <v>0.13100000000000001</v>
      </c>
      <c r="J225" s="10">
        <v>50.006</v>
      </c>
      <c r="K225" s="10">
        <v>1.6E-2</v>
      </c>
      <c r="L225" s="10">
        <v>100.262</v>
      </c>
      <c r="M225" s="10">
        <v>0.38500000000000001</v>
      </c>
      <c r="N225" s="10">
        <v>4.0000000000000001E-3</v>
      </c>
      <c r="O225" s="10">
        <v>2.1000000000000001E-2</v>
      </c>
      <c r="P225" s="10">
        <v>7.2999999999999995E-2</v>
      </c>
      <c r="Q225" s="8">
        <v>0.99921643857483944</v>
      </c>
      <c r="R225" s="8">
        <v>5.691709334218457E-4</v>
      </c>
      <c r="S225" s="8">
        <v>0</v>
      </c>
      <c r="T225" s="8">
        <v>0</v>
      </c>
      <c r="U225" s="8">
        <v>4.287809834764289E-4</v>
      </c>
      <c r="V225" s="8">
        <v>0.1765761101378103</v>
      </c>
      <c r="W225" s="8">
        <v>2.7090517743005868E-3</v>
      </c>
      <c r="X225" s="8">
        <v>1.8200819066994687</v>
      </c>
      <c r="Y225" s="8">
        <v>4.1854089668287478E-4</v>
      </c>
      <c r="Z225" s="8">
        <v>3</v>
      </c>
      <c r="AA225" s="8">
        <v>4</v>
      </c>
      <c r="AB225" s="8">
        <v>0.13543807039777297</v>
      </c>
      <c r="AC225" s="8">
        <v>90.994341174198524</v>
      </c>
      <c r="AD225" s="8">
        <v>8.8492959536088165</v>
      </c>
      <c r="AE225" s="8">
        <v>2.0924801794870565E-2</v>
      </c>
      <c r="AF225" s="8">
        <f t="shared" si="10"/>
        <v>8.8435830597323906E-2</v>
      </c>
      <c r="AG225" s="8">
        <f t="shared" si="11"/>
        <v>0.91156416940267615</v>
      </c>
    </row>
    <row r="226" spans="1:33">
      <c r="A226" s="9" t="s">
        <v>137</v>
      </c>
      <c r="B226" s="9" t="s">
        <v>0</v>
      </c>
      <c r="C226" s="10">
        <v>41.066000000000003</v>
      </c>
      <c r="D226" s="10">
        <v>0</v>
      </c>
      <c r="E226" s="10">
        <v>0</v>
      </c>
      <c r="F226" s="10">
        <v>0</v>
      </c>
      <c r="G226" s="10">
        <v>0</v>
      </c>
      <c r="H226" s="10">
        <v>8.6419999999999995</v>
      </c>
      <c r="I226" s="10">
        <v>0.14199999999999999</v>
      </c>
      <c r="J226" s="10">
        <v>50.500999999999998</v>
      </c>
      <c r="K226" s="10">
        <v>4.4999999999999998E-2</v>
      </c>
      <c r="L226" s="10">
        <v>100.77200000000001</v>
      </c>
      <c r="M226" s="10">
        <v>0.373</v>
      </c>
      <c r="N226" s="10">
        <v>3.0000000000000001E-3</v>
      </c>
      <c r="O226" s="10">
        <v>0</v>
      </c>
      <c r="P226" s="10">
        <v>0</v>
      </c>
      <c r="Q226" s="8">
        <v>0.99556591605703493</v>
      </c>
      <c r="R226" s="8">
        <v>0</v>
      </c>
      <c r="S226" s="8">
        <v>0</v>
      </c>
      <c r="T226" s="8">
        <v>0</v>
      </c>
      <c r="U226" s="8">
        <v>8.8681678859297008E-3</v>
      </c>
      <c r="V226" s="8">
        <v>0.16634142195797269</v>
      </c>
      <c r="W226" s="8">
        <v>2.9158266472668662E-3</v>
      </c>
      <c r="X226" s="8">
        <v>1.8251398201511411</v>
      </c>
      <c r="Y226" s="8">
        <v>1.1688473006547866E-3</v>
      </c>
      <c r="Z226" s="8">
        <v>3</v>
      </c>
      <c r="AA226" s="8">
        <v>3.9999999999999996</v>
      </c>
      <c r="AB226" s="8">
        <v>0.14546882187969395</v>
      </c>
      <c r="AC226" s="8">
        <v>91.055117989256587</v>
      </c>
      <c r="AD226" s="8">
        <v>8.7411001063823406</v>
      </c>
      <c r="AE226" s="8">
        <v>5.8313082481391575E-2</v>
      </c>
      <c r="AF226" s="8">
        <f t="shared" si="10"/>
        <v>8.3526481917452475E-2</v>
      </c>
      <c r="AG226" s="8">
        <f t="shared" si="11"/>
        <v>0.91647351808254751</v>
      </c>
    </row>
    <row r="227" spans="1:33">
      <c r="A227" s="9" t="s">
        <v>136</v>
      </c>
      <c r="B227" s="9" t="s">
        <v>0</v>
      </c>
      <c r="C227" s="10">
        <v>38.576999999999998</v>
      </c>
      <c r="D227" s="10">
        <v>8.0000000000000002E-3</v>
      </c>
      <c r="E227" s="10">
        <v>0</v>
      </c>
      <c r="F227" s="10">
        <v>0</v>
      </c>
      <c r="G227" s="10">
        <v>0</v>
      </c>
      <c r="H227" s="10">
        <v>8.6359999999999992</v>
      </c>
      <c r="I227" s="10">
        <v>7.9000000000000001E-2</v>
      </c>
      <c r="J227" s="10">
        <v>52.5</v>
      </c>
      <c r="K227" s="10">
        <v>0</v>
      </c>
      <c r="L227" s="10">
        <v>100.18300000000001</v>
      </c>
      <c r="M227" s="10">
        <v>0.38300000000000001</v>
      </c>
      <c r="N227" s="10">
        <v>0</v>
      </c>
      <c r="O227" s="10">
        <v>0</v>
      </c>
      <c r="P227" s="10">
        <v>0</v>
      </c>
      <c r="Q227" s="8">
        <v>0.93228327958499646</v>
      </c>
      <c r="R227" s="8">
        <v>1.4538854168492092E-4</v>
      </c>
      <c r="S227" s="8">
        <v>0</v>
      </c>
      <c r="T227" s="8">
        <v>0</v>
      </c>
      <c r="U227" s="8">
        <v>0.13514266374663819</v>
      </c>
      <c r="V227" s="8">
        <v>3.9394563317181025E-2</v>
      </c>
      <c r="W227" s="8">
        <v>1.6170828630870978E-3</v>
      </c>
      <c r="X227" s="8">
        <v>1.8914170219464119</v>
      </c>
      <c r="Y227" s="8">
        <v>0</v>
      </c>
      <c r="Z227" s="8">
        <v>2.9999999999999996</v>
      </c>
      <c r="AA227" s="8">
        <v>4</v>
      </c>
      <c r="AB227" s="8">
        <v>7.821170849868303E-2</v>
      </c>
      <c r="AC227" s="8">
        <v>91.480133855052927</v>
      </c>
      <c r="AD227" s="8">
        <v>8.441654436448399</v>
      </c>
      <c r="AE227" s="8">
        <v>0</v>
      </c>
      <c r="AF227" s="8">
        <f t="shared" si="10"/>
        <v>2.040311111547578E-2</v>
      </c>
      <c r="AG227" s="8">
        <f t="shared" si="11"/>
        <v>0.97959688888452423</v>
      </c>
    </row>
    <row r="228" spans="1:33">
      <c r="A228" s="9" t="s">
        <v>135</v>
      </c>
      <c r="B228" s="9" t="s">
        <v>0</v>
      </c>
      <c r="C228" s="10">
        <v>39.86</v>
      </c>
      <c r="D228" s="10">
        <v>1.2E-2</v>
      </c>
      <c r="E228" s="10">
        <v>2.7E-2</v>
      </c>
      <c r="F228" s="10">
        <v>0</v>
      </c>
      <c r="G228" s="10">
        <v>0</v>
      </c>
      <c r="H228" s="10">
        <v>8.6219999999999999</v>
      </c>
      <c r="I228" s="10">
        <v>0.13300000000000001</v>
      </c>
      <c r="J228" s="10">
        <v>50.145000000000003</v>
      </c>
      <c r="K228" s="10">
        <v>4.3999999999999997E-2</v>
      </c>
      <c r="L228" s="10">
        <v>99.29</v>
      </c>
      <c r="M228" s="10">
        <v>0.39200000000000002</v>
      </c>
      <c r="N228" s="10">
        <v>0</v>
      </c>
      <c r="O228" s="10">
        <v>0.01</v>
      </c>
      <c r="P228" s="10">
        <v>4.4999999999999998E-2</v>
      </c>
      <c r="Q228" s="8">
        <v>0.97995977370651211</v>
      </c>
      <c r="R228" s="8">
        <v>2.2185690474710242E-4</v>
      </c>
      <c r="S228" s="8">
        <v>7.8233082278424755E-4</v>
      </c>
      <c r="T228" s="8">
        <v>0</v>
      </c>
      <c r="U228" s="8">
        <v>3.8854407954698189E-2</v>
      </c>
      <c r="V228" s="8">
        <v>0.1384154786538736</v>
      </c>
      <c r="W228" s="8">
        <v>2.7695444167604531E-3</v>
      </c>
      <c r="X228" s="8">
        <v>1.8378376132987035</v>
      </c>
      <c r="Y228" s="8">
        <v>1.158994241920596E-3</v>
      </c>
      <c r="Z228" s="8">
        <v>2.9999999999999996</v>
      </c>
      <c r="AA228" s="8">
        <v>3.9999999999999996</v>
      </c>
      <c r="AB228" s="8">
        <v>0.13717161872591213</v>
      </c>
      <c r="AC228" s="8">
        <v>91.025498217656832</v>
      </c>
      <c r="AD228" s="8">
        <v>8.7799268176748253</v>
      </c>
      <c r="AE228" s="8">
        <v>5.7403345942442174E-2</v>
      </c>
      <c r="AF228" s="8">
        <f t="shared" si="10"/>
        <v>7.003934830893363E-2</v>
      </c>
      <c r="AG228" s="8">
        <f t="shared" si="11"/>
        <v>0.92996065169106634</v>
      </c>
    </row>
    <row r="229" spans="1:33">
      <c r="A229" s="9" t="s">
        <v>134</v>
      </c>
      <c r="B229" s="9" t="s">
        <v>0</v>
      </c>
      <c r="C229" s="10">
        <v>39.78</v>
      </c>
      <c r="D229" s="10">
        <v>1.0999999999999999E-2</v>
      </c>
      <c r="E229" s="10">
        <v>8.0000000000000002E-3</v>
      </c>
      <c r="F229" s="10">
        <v>0</v>
      </c>
      <c r="G229" s="10">
        <v>0</v>
      </c>
      <c r="H229" s="10">
        <v>8.6170000000000009</v>
      </c>
      <c r="I229" s="10">
        <v>6.8000000000000005E-2</v>
      </c>
      <c r="J229" s="10">
        <v>51.715000000000003</v>
      </c>
      <c r="K229" s="10">
        <v>6.0000000000000001E-3</v>
      </c>
      <c r="L229" s="10">
        <v>100.577</v>
      </c>
      <c r="M229" s="10">
        <v>0.36899999999999999</v>
      </c>
      <c r="N229" s="10">
        <v>3.0000000000000001E-3</v>
      </c>
      <c r="O229" s="10">
        <v>0</v>
      </c>
      <c r="P229" s="10">
        <v>0</v>
      </c>
      <c r="Q229" s="8">
        <v>0.96115729944946537</v>
      </c>
      <c r="R229" s="8">
        <v>1.9986793436999295E-4</v>
      </c>
      <c r="S229" s="8">
        <v>2.278113718839322E-4</v>
      </c>
      <c r="T229" s="8">
        <v>0</v>
      </c>
      <c r="U229" s="8">
        <v>7.7057853860445391E-2</v>
      </c>
      <c r="V229" s="8">
        <v>9.7059387066490616E-2</v>
      </c>
      <c r="W229" s="8">
        <v>1.391631791866172E-3</v>
      </c>
      <c r="X229" s="8">
        <v>1.8627508245178492</v>
      </c>
      <c r="Y229" s="8">
        <v>1.5532400762919451E-4</v>
      </c>
      <c r="Z229" s="8">
        <v>3</v>
      </c>
      <c r="AA229" s="8">
        <v>4</v>
      </c>
      <c r="AB229" s="8">
        <v>6.8270287324349574E-2</v>
      </c>
      <c r="AC229" s="8">
        <v>91.382314450410433</v>
      </c>
      <c r="AD229" s="8">
        <v>8.5417954200833979</v>
      </c>
      <c r="AE229" s="8">
        <v>7.6198421818135095E-3</v>
      </c>
      <c r="AF229" s="8">
        <f t="shared" si="10"/>
        <v>4.9524890978104641E-2</v>
      </c>
      <c r="AG229" s="8">
        <f t="shared" si="11"/>
        <v>0.95047510902189536</v>
      </c>
    </row>
    <row r="230" spans="1:33">
      <c r="A230" s="9" t="s">
        <v>133</v>
      </c>
      <c r="B230" s="9" t="s">
        <v>0</v>
      </c>
      <c r="C230" s="10">
        <v>39.188000000000002</v>
      </c>
      <c r="D230" s="10">
        <v>0</v>
      </c>
      <c r="E230" s="10">
        <v>0</v>
      </c>
      <c r="F230" s="10">
        <v>0</v>
      </c>
      <c r="G230" s="10">
        <v>0</v>
      </c>
      <c r="H230" s="10">
        <v>8.548</v>
      </c>
      <c r="I230" s="10">
        <v>0.106</v>
      </c>
      <c r="J230" s="10">
        <v>51.09</v>
      </c>
      <c r="K230" s="10">
        <v>4.0000000000000001E-3</v>
      </c>
      <c r="L230" s="10">
        <v>99.286000000000001</v>
      </c>
      <c r="M230" s="10">
        <v>0.315</v>
      </c>
      <c r="N230" s="10">
        <v>1.7999999999999999E-2</v>
      </c>
      <c r="O230" s="10">
        <v>1.7000000000000001E-2</v>
      </c>
      <c r="P230" s="10">
        <v>0</v>
      </c>
      <c r="Q230" s="8">
        <v>0.95897236149771403</v>
      </c>
      <c r="R230" s="8">
        <v>0</v>
      </c>
      <c r="S230" s="8">
        <v>0</v>
      </c>
      <c r="T230" s="8">
        <v>0</v>
      </c>
      <c r="U230" s="8">
        <v>8.2055277004570826E-2</v>
      </c>
      <c r="V230" s="8">
        <v>9.2878429742002638E-2</v>
      </c>
      <c r="W230" s="8">
        <v>2.1970735496194453E-3</v>
      </c>
      <c r="X230" s="8">
        <v>1.863791983530612</v>
      </c>
      <c r="Y230" s="8">
        <v>1.0487467548119573E-4</v>
      </c>
      <c r="Z230" s="8">
        <v>3.0000000000000004</v>
      </c>
      <c r="AA230" s="8">
        <v>4</v>
      </c>
      <c r="AB230" s="8">
        <v>0.10764545801210543</v>
      </c>
      <c r="AC230" s="8">
        <v>91.316352036186515</v>
      </c>
      <c r="AD230" s="8">
        <v>8.5708641787399049</v>
      </c>
      <c r="AE230" s="8">
        <v>5.1383270614675826E-3</v>
      </c>
      <c r="AF230" s="8">
        <f t="shared" si="10"/>
        <v>4.7467590408677721E-2</v>
      </c>
      <c r="AG230" s="8">
        <f t="shared" si="11"/>
        <v>0.95253240959132224</v>
      </c>
    </row>
    <row r="231" spans="1:33">
      <c r="A231" s="9" t="s">
        <v>132</v>
      </c>
      <c r="B231" s="9" t="s">
        <v>0</v>
      </c>
      <c r="C231" s="10">
        <v>41.353000000000002</v>
      </c>
      <c r="D231" s="10">
        <v>0</v>
      </c>
      <c r="E231" s="10">
        <v>8.9999999999999993E-3</v>
      </c>
      <c r="F231" s="10">
        <v>0</v>
      </c>
      <c r="G231" s="10">
        <v>0</v>
      </c>
      <c r="H231" s="10">
        <v>8.5459999999999994</v>
      </c>
      <c r="I231" s="10">
        <v>0.14899999999999999</v>
      </c>
      <c r="J231" s="10">
        <v>50.317</v>
      </c>
      <c r="K231" s="10">
        <v>3.3000000000000002E-2</v>
      </c>
      <c r="L231" s="10">
        <v>100.8</v>
      </c>
      <c r="M231" s="10">
        <v>0.36599999999999999</v>
      </c>
      <c r="N231" s="10">
        <v>7.0000000000000001E-3</v>
      </c>
      <c r="O231" s="10">
        <v>0.02</v>
      </c>
      <c r="P231" s="10">
        <v>0</v>
      </c>
      <c r="Q231" s="8">
        <v>1.0030416643915134</v>
      </c>
      <c r="R231" s="8">
        <v>0</v>
      </c>
      <c r="S231" s="8">
        <v>2.5728246251834216E-4</v>
      </c>
      <c r="T231" s="8">
        <v>0</v>
      </c>
      <c r="U231" s="8">
        <v>0</v>
      </c>
      <c r="V231" s="8">
        <v>0.17335278939402129</v>
      </c>
      <c r="W231" s="8">
        <v>3.0611454064416155E-3</v>
      </c>
      <c r="X231" s="8">
        <v>1.8194295207808642</v>
      </c>
      <c r="Y231" s="8">
        <v>8.5759756464092005E-4</v>
      </c>
      <c r="Z231" s="8">
        <v>2.9999999999999996</v>
      </c>
      <c r="AA231" s="8">
        <v>4.0031703056227723</v>
      </c>
      <c r="AB231" s="8">
        <v>0.15331015134281256</v>
      </c>
      <c r="AC231" s="8">
        <v>91.121778992113136</v>
      </c>
      <c r="AD231" s="8">
        <v>8.6819601322335966</v>
      </c>
      <c r="AE231" s="8">
        <v>4.295072431046721E-2</v>
      </c>
      <c r="AF231" s="8">
        <f t="shared" si="10"/>
        <v>8.6990329304362374E-2</v>
      </c>
      <c r="AG231" s="8">
        <f t="shared" si="11"/>
        <v>0.91300967069563765</v>
      </c>
    </row>
    <row r="232" spans="1:33">
      <c r="A232" s="9" t="s">
        <v>131</v>
      </c>
      <c r="B232" s="9" t="s">
        <v>0</v>
      </c>
      <c r="C232" s="10">
        <v>41.106000000000002</v>
      </c>
      <c r="D232" s="10">
        <v>7.0000000000000001E-3</v>
      </c>
      <c r="E232" s="10">
        <v>0</v>
      </c>
      <c r="F232" s="10">
        <v>0</v>
      </c>
      <c r="G232" s="10">
        <v>0</v>
      </c>
      <c r="H232" s="10">
        <v>8.5440000000000005</v>
      </c>
      <c r="I232" s="10">
        <v>0.13900000000000001</v>
      </c>
      <c r="J232" s="10">
        <v>50.212000000000003</v>
      </c>
      <c r="K232" s="10">
        <v>4.2999999999999997E-2</v>
      </c>
      <c r="L232" s="10">
        <v>100.468</v>
      </c>
      <c r="M232" s="10">
        <v>0.36399999999999999</v>
      </c>
      <c r="N232" s="10">
        <v>5.0000000000000001E-3</v>
      </c>
      <c r="O232" s="10">
        <v>0</v>
      </c>
      <c r="P232" s="10">
        <v>4.8000000000000001E-2</v>
      </c>
      <c r="Q232" s="8">
        <v>1.000352897276416</v>
      </c>
      <c r="R232" s="8">
        <v>1.2810521379607283E-4</v>
      </c>
      <c r="S232" s="8">
        <v>0</v>
      </c>
      <c r="T232" s="8">
        <v>0</v>
      </c>
      <c r="U232" s="8">
        <v>0</v>
      </c>
      <c r="V232" s="8">
        <v>0.17388625337642591</v>
      </c>
      <c r="W232" s="8">
        <v>2.8651578655283253E-3</v>
      </c>
      <c r="X232" s="8">
        <v>1.8216464094241598</v>
      </c>
      <c r="Y232" s="8">
        <v>1.1211768436745438E-3</v>
      </c>
      <c r="Z232" s="8">
        <v>3.0000000000000004</v>
      </c>
      <c r="AA232" s="8">
        <v>4.0004810024902131</v>
      </c>
      <c r="AB232" s="8">
        <v>0.14329235526627196</v>
      </c>
      <c r="AC232" s="8">
        <v>91.104231152234505</v>
      </c>
      <c r="AD232" s="8">
        <v>8.6964041648508843</v>
      </c>
      <c r="AE232" s="8">
        <v>5.6072327648342593E-2</v>
      </c>
      <c r="AF232" s="8">
        <f t="shared" si="10"/>
        <v>8.7137763574558158E-2</v>
      </c>
      <c r="AG232" s="8">
        <f t="shared" si="11"/>
        <v>0.91286223642544184</v>
      </c>
    </row>
    <row r="233" spans="1:33">
      <c r="A233" s="9" t="s">
        <v>130</v>
      </c>
      <c r="B233" s="9" t="s">
        <v>0</v>
      </c>
      <c r="C233" s="10">
        <v>41.210999999999999</v>
      </c>
      <c r="D233" s="10">
        <v>0</v>
      </c>
      <c r="E233" s="10">
        <v>0.01</v>
      </c>
      <c r="F233" s="10">
        <v>0</v>
      </c>
      <c r="G233" s="10">
        <v>0</v>
      </c>
      <c r="H233" s="10">
        <v>8.5399999999999991</v>
      </c>
      <c r="I233" s="10">
        <v>0.14099999999999999</v>
      </c>
      <c r="J233" s="10">
        <v>49.043999999999997</v>
      </c>
      <c r="K233" s="10">
        <v>0.02</v>
      </c>
      <c r="L233" s="10">
        <v>99.381</v>
      </c>
      <c r="M233" s="10">
        <v>0.39100000000000001</v>
      </c>
      <c r="N233" s="10">
        <v>1.4E-2</v>
      </c>
      <c r="O233" s="10">
        <v>0</v>
      </c>
      <c r="P233" s="10">
        <v>0.01</v>
      </c>
      <c r="Q233" s="8">
        <v>1.0165639763752343</v>
      </c>
      <c r="R233" s="8">
        <v>0</v>
      </c>
      <c r="S233" s="8">
        <v>2.9072159013925975E-4</v>
      </c>
      <c r="T233" s="8">
        <v>0</v>
      </c>
      <c r="U233" s="8">
        <v>0</v>
      </c>
      <c r="V233" s="8">
        <v>0.17617140885219085</v>
      </c>
      <c r="W233" s="8">
        <v>2.945957075567357E-3</v>
      </c>
      <c r="X233" s="8">
        <v>1.8034993579577752</v>
      </c>
      <c r="Y233" s="8">
        <v>5.2857814909279175E-4</v>
      </c>
      <c r="Z233" s="8">
        <v>2.9999999999999996</v>
      </c>
      <c r="AA233" s="8">
        <v>4.0167093371703038</v>
      </c>
      <c r="AB233" s="8">
        <v>0.14854973423000953</v>
      </c>
      <c r="AC233" s="8">
        <v>90.941362496608718</v>
      </c>
      <c r="AD233" s="8">
        <v>8.8834342431412452</v>
      </c>
      <c r="AE233" s="8">
        <v>2.6653526020029503E-2</v>
      </c>
      <c r="AF233" s="8">
        <f t="shared" si="10"/>
        <v>8.8990256261687786E-2</v>
      </c>
      <c r="AG233" s="8">
        <f t="shared" si="11"/>
        <v>0.91100974373831223</v>
      </c>
    </row>
    <row r="234" spans="1:33">
      <c r="A234" s="9" t="s">
        <v>129</v>
      </c>
      <c r="B234" s="9" t="s">
        <v>0</v>
      </c>
      <c r="C234" s="10">
        <v>41.256</v>
      </c>
      <c r="D234" s="10">
        <v>0.01</v>
      </c>
      <c r="E234" s="10">
        <v>0</v>
      </c>
      <c r="F234" s="10">
        <v>0</v>
      </c>
      <c r="G234" s="10">
        <v>0</v>
      </c>
      <c r="H234" s="10">
        <v>8.5340000000000007</v>
      </c>
      <c r="I234" s="10">
        <v>0.114</v>
      </c>
      <c r="J234" s="10">
        <v>49.222999999999999</v>
      </c>
      <c r="K234" s="10">
        <v>0</v>
      </c>
      <c r="L234" s="10">
        <v>99.741</v>
      </c>
      <c r="M234" s="10">
        <v>0.38700000000000001</v>
      </c>
      <c r="N234" s="10">
        <v>8.9999999999999993E-3</v>
      </c>
      <c r="O234" s="10">
        <v>4.1000000000000002E-2</v>
      </c>
      <c r="P234" s="10">
        <v>0.16700000000000001</v>
      </c>
      <c r="Q234" s="8">
        <v>1.0155174797333384</v>
      </c>
      <c r="R234" s="8">
        <v>1.8510622922296511E-4</v>
      </c>
      <c r="S234" s="8">
        <v>0</v>
      </c>
      <c r="T234" s="8">
        <v>0</v>
      </c>
      <c r="U234" s="8">
        <v>0</v>
      </c>
      <c r="V234" s="8">
        <v>0.17567457732497613</v>
      </c>
      <c r="W234" s="8">
        <v>2.3767903489106484E-3</v>
      </c>
      <c r="X234" s="8">
        <v>1.8062460463635519</v>
      </c>
      <c r="Y234" s="8">
        <v>0</v>
      </c>
      <c r="Z234" s="8">
        <v>3</v>
      </c>
      <c r="AA234" s="8">
        <v>4.0157025859625612</v>
      </c>
      <c r="AB234" s="8">
        <v>0.11977994488611496</v>
      </c>
      <c r="AC234" s="8">
        <v>91.026981821661167</v>
      </c>
      <c r="AD234" s="8">
        <v>8.8532382334527178</v>
      </c>
      <c r="AE234" s="8">
        <v>0</v>
      </c>
      <c r="AF234" s="8">
        <f t="shared" si="10"/>
        <v>8.8638553545111382E-2</v>
      </c>
      <c r="AG234" s="8">
        <f t="shared" si="11"/>
        <v>0.91136144645488859</v>
      </c>
    </row>
    <row r="235" spans="1:33">
      <c r="A235" s="9" t="s">
        <v>128</v>
      </c>
      <c r="B235" s="9" t="s">
        <v>0</v>
      </c>
      <c r="C235" s="10">
        <v>40.116</v>
      </c>
      <c r="D235" s="10">
        <v>2E-3</v>
      </c>
      <c r="E235" s="10">
        <v>0</v>
      </c>
      <c r="F235" s="10">
        <v>0</v>
      </c>
      <c r="G235" s="10">
        <v>0</v>
      </c>
      <c r="H235" s="10">
        <v>8.5329999999999995</v>
      </c>
      <c r="I235" s="10">
        <v>0.11899999999999999</v>
      </c>
      <c r="J235" s="10">
        <v>50.037999999999997</v>
      </c>
      <c r="K235" s="10">
        <v>4.8000000000000001E-2</v>
      </c>
      <c r="L235" s="10">
        <v>99.328000000000003</v>
      </c>
      <c r="M235" s="10">
        <v>0.38600000000000001</v>
      </c>
      <c r="N235" s="10">
        <v>7.0000000000000001E-3</v>
      </c>
      <c r="O235" s="10">
        <v>2.1999999999999999E-2</v>
      </c>
      <c r="P235" s="10">
        <v>5.7000000000000002E-2</v>
      </c>
      <c r="Q235" s="8">
        <v>0.98645447363466254</v>
      </c>
      <c r="R235" s="8">
        <v>3.6983683932793864E-5</v>
      </c>
      <c r="S235" s="8">
        <v>0</v>
      </c>
      <c r="T235" s="8">
        <v>0</v>
      </c>
      <c r="U235" s="8">
        <v>2.7017085362809112E-2</v>
      </c>
      <c r="V235" s="8">
        <v>0.14845868742645069</v>
      </c>
      <c r="W235" s="8">
        <v>2.4785182705549659E-3</v>
      </c>
      <c r="X235" s="8">
        <v>1.8342896366795718</v>
      </c>
      <c r="Y235" s="8">
        <v>1.2646149420184284E-3</v>
      </c>
      <c r="Z235" s="8">
        <v>3.0000000000000004</v>
      </c>
      <c r="AA235" s="8">
        <v>4</v>
      </c>
      <c r="AB235" s="8">
        <v>0.12309449987504417</v>
      </c>
      <c r="AC235" s="8">
        <v>91.099173298606132</v>
      </c>
      <c r="AD235" s="8">
        <v>8.714925666795402</v>
      </c>
      <c r="AE235" s="8">
        <v>6.2806534723430119E-2</v>
      </c>
      <c r="AF235" s="8">
        <f t="shared" si="10"/>
        <v>7.4875205098653877E-2</v>
      </c>
      <c r="AG235" s="8">
        <f t="shared" si="11"/>
        <v>0.92512479490134614</v>
      </c>
    </row>
    <row r="236" spans="1:33">
      <c r="A236" s="9" t="s">
        <v>127</v>
      </c>
      <c r="B236" s="9" t="s">
        <v>0</v>
      </c>
      <c r="C236" s="10">
        <v>39.183999999999997</v>
      </c>
      <c r="D236" s="10">
        <v>0</v>
      </c>
      <c r="E236" s="10">
        <v>1.0999999999999999E-2</v>
      </c>
      <c r="F236" s="10">
        <v>0</v>
      </c>
      <c r="G236" s="10">
        <v>0</v>
      </c>
      <c r="H236" s="10">
        <v>8.5069999999999997</v>
      </c>
      <c r="I236" s="10">
        <v>9.2999999999999999E-2</v>
      </c>
      <c r="J236" s="10">
        <v>51.966999999999999</v>
      </c>
      <c r="K236" s="10">
        <v>4.4999999999999998E-2</v>
      </c>
      <c r="L236" s="10">
        <v>100.13</v>
      </c>
      <c r="M236" s="10">
        <v>0.32300000000000001</v>
      </c>
      <c r="N236" s="10">
        <v>0</v>
      </c>
      <c r="O236" s="10">
        <v>0</v>
      </c>
      <c r="P236" s="10">
        <v>0</v>
      </c>
      <c r="Q236" s="8">
        <v>0.94869833629667666</v>
      </c>
      <c r="R236" s="8">
        <v>0</v>
      </c>
      <c r="S236" s="8">
        <v>3.1388298858542367E-4</v>
      </c>
      <c r="T236" s="8">
        <v>0</v>
      </c>
      <c r="U236" s="8">
        <v>0.1022894444180622</v>
      </c>
      <c r="V236" s="8">
        <v>6.9957607698020174E-2</v>
      </c>
      <c r="W236" s="8">
        <v>1.9071640819516111E-3</v>
      </c>
      <c r="X236" s="8">
        <v>1.8756662455758253</v>
      </c>
      <c r="Y236" s="8">
        <v>1.1673189408781311E-3</v>
      </c>
      <c r="Z236" s="8">
        <v>2.9999999999999996</v>
      </c>
      <c r="AA236" s="8">
        <v>4</v>
      </c>
      <c r="AB236" s="8">
        <v>9.2987588706500909E-2</v>
      </c>
      <c r="AC236" s="8">
        <v>91.451848870702904</v>
      </c>
      <c r="AD236" s="8">
        <v>8.3982485773785029</v>
      </c>
      <c r="AE236" s="8">
        <v>5.6914963212084002E-2</v>
      </c>
      <c r="AF236" s="8">
        <f t="shared" si="10"/>
        <v>3.595638878517269E-2</v>
      </c>
      <c r="AG236" s="8">
        <f t="shared" si="11"/>
        <v>0.96404361121482729</v>
      </c>
    </row>
    <row r="237" spans="1:33">
      <c r="A237" s="9" t="s">
        <v>126</v>
      </c>
      <c r="B237" s="9" t="s">
        <v>0</v>
      </c>
      <c r="C237" s="10">
        <v>40.892000000000003</v>
      </c>
      <c r="D237" s="10">
        <v>3.0000000000000001E-3</v>
      </c>
      <c r="E237" s="10">
        <v>0.01</v>
      </c>
      <c r="F237" s="10">
        <v>0</v>
      </c>
      <c r="G237" s="10">
        <v>0</v>
      </c>
      <c r="H237" s="10">
        <v>8.4979999999999993</v>
      </c>
      <c r="I237" s="10">
        <v>0.12</v>
      </c>
      <c r="J237" s="10">
        <v>50.31</v>
      </c>
      <c r="K237" s="10">
        <v>3.5999999999999997E-2</v>
      </c>
      <c r="L237" s="10">
        <v>100.277</v>
      </c>
      <c r="M237" s="10">
        <v>0.377</v>
      </c>
      <c r="N237" s="10">
        <v>8.0000000000000002E-3</v>
      </c>
      <c r="O237" s="10">
        <v>0</v>
      </c>
      <c r="P237" s="10">
        <v>2.3E-2</v>
      </c>
      <c r="Q237" s="8">
        <v>0.9961242862963533</v>
      </c>
      <c r="R237" s="8">
        <v>5.4956261382153118E-5</v>
      </c>
      <c r="S237" s="8">
        <v>2.8709848398139468E-4</v>
      </c>
      <c r="T237" s="8">
        <v>0</v>
      </c>
      <c r="U237" s="8">
        <v>7.3544164005472368E-3</v>
      </c>
      <c r="V237" s="8">
        <v>0.16576584425342816</v>
      </c>
      <c r="W237" s="8">
        <v>2.4759516626887226E-3</v>
      </c>
      <c r="X237" s="8">
        <v>1.8269978632644248</v>
      </c>
      <c r="Y237" s="8">
        <v>9.3958337719455783E-4</v>
      </c>
      <c r="Z237" s="8">
        <v>3</v>
      </c>
      <c r="AA237" s="8">
        <v>3.9999999999999996</v>
      </c>
      <c r="AB237" s="8">
        <v>0.12357923969074061</v>
      </c>
      <c r="AC237" s="8">
        <v>91.188778141833325</v>
      </c>
      <c r="AD237" s="8">
        <v>8.6407463074010682</v>
      </c>
      <c r="AE237" s="8">
        <v>4.6896311074857831E-2</v>
      </c>
      <c r="AF237" s="8">
        <f t="shared" si="10"/>
        <v>8.3183893618728535E-2</v>
      </c>
      <c r="AG237" s="8">
        <f t="shared" si="11"/>
        <v>0.91681610638127142</v>
      </c>
    </row>
    <row r="238" spans="1:33">
      <c r="A238" s="9" t="s">
        <v>125</v>
      </c>
      <c r="B238" s="9" t="s">
        <v>0</v>
      </c>
      <c r="C238" s="10">
        <v>41.97</v>
      </c>
      <c r="D238" s="10">
        <v>0</v>
      </c>
      <c r="E238" s="10">
        <v>0</v>
      </c>
      <c r="F238" s="10">
        <v>0</v>
      </c>
      <c r="G238" s="10">
        <v>0</v>
      </c>
      <c r="H238" s="10">
        <v>8.4619999999999997</v>
      </c>
      <c r="I238" s="10">
        <v>0.14899999999999999</v>
      </c>
      <c r="J238" s="10">
        <v>48.878</v>
      </c>
      <c r="K238" s="10">
        <v>5.7000000000000002E-2</v>
      </c>
      <c r="L238" s="10">
        <v>99.994</v>
      </c>
      <c r="M238" s="10">
        <v>0.38700000000000001</v>
      </c>
      <c r="N238" s="10">
        <v>2.8000000000000001E-2</v>
      </c>
      <c r="O238" s="10">
        <v>0</v>
      </c>
      <c r="P238" s="10">
        <v>6.3E-2</v>
      </c>
      <c r="Q238" s="8">
        <v>1.0312085815377443</v>
      </c>
      <c r="R238" s="8">
        <v>0</v>
      </c>
      <c r="S238" s="8">
        <v>0</v>
      </c>
      <c r="T238" s="8">
        <v>0</v>
      </c>
      <c r="U238" s="8">
        <v>0</v>
      </c>
      <c r="V238" s="8">
        <v>0.17387476830150125</v>
      </c>
      <c r="W238" s="8">
        <v>3.1008414224329333E-3</v>
      </c>
      <c r="X238" s="8">
        <v>1.7903152947362517</v>
      </c>
      <c r="Y238" s="8">
        <v>1.5005140020697113E-3</v>
      </c>
      <c r="Z238" s="8">
        <v>3</v>
      </c>
      <c r="AA238" s="8">
        <v>4.0312085815377436</v>
      </c>
      <c r="AB238" s="8">
        <v>0.15749974290597413</v>
      </c>
      <c r="AC238" s="8">
        <v>90.934736811002338</v>
      </c>
      <c r="AD238" s="8">
        <v>8.8315484652664669</v>
      </c>
      <c r="AE238" s="8">
        <v>7.621498082522643E-2</v>
      </c>
      <c r="AF238" s="8">
        <f t="shared" si="10"/>
        <v>8.8522374475610649E-2</v>
      </c>
      <c r="AG238" s="8">
        <f t="shared" si="11"/>
        <v>0.91147762552438938</v>
      </c>
    </row>
    <row r="239" spans="1:33">
      <c r="A239" s="9" t="s">
        <v>124</v>
      </c>
      <c r="B239" s="9" t="s">
        <v>0</v>
      </c>
      <c r="C239" s="10">
        <v>41.88</v>
      </c>
      <c r="D239" s="10">
        <v>0</v>
      </c>
      <c r="E239" s="10">
        <v>1.6E-2</v>
      </c>
      <c r="F239" s="10">
        <v>0</v>
      </c>
      <c r="G239" s="10">
        <v>0</v>
      </c>
      <c r="H239" s="10">
        <v>8.4019999999999992</v>
      </c>
      <c r="I239" s="10">
        <v>9.4E-2</v>
      </c>
      <c r="J239" s="10">
        <v>49.720999999999997</v>
      </c>
      <c r="K239" s="10">
        <v>0</v>
      </c>
      <c r="L239" s="10">
        <v>100.504</v>
      </c>
      <c r="M239" s="10">
        <v>0.378</v>
      </c>
      <c r="N239" s="10">
        <v>0.01</v>
      </c>
      <c r="O239" s="10">
        <v>3.0000000000000001E-3</v>
      </c>
      <c r="P239" s="10">
        <v>0</v>
      </c>
      <c r="Q239" s="8">
        <v>1.0204082763037574</v>
      </c>
      <c r="R239" s="8">
        <v>0</v>
      </c>
      <c r="S239" s="8">
        <v>4.5945502397038438E-4</v>
      </c>
      <c r="T239" s="8">
        <v>0</v>
      </c>
      <c r="U239" s="8">
        <v>0</v>
      </c>
      <c r="V239" s="8">
        <v>0.17120087130099848</v>
      </c>
      <c r="W239" s="8">
        <v>1.9399069199420899E-3</v>
      </c>
      <c r="X239" s="8">
        <v>1.8059914904513321</v>
      </c>
      <c r="Y239" s="8">
        <v>0</v>
      </c>
      <c r="Z239" s="8">
        <v>3.0000000000000009</v>
      </c>
      <c r="AA239" s="8">
        <v>4.0206380038157423</v>
      </c>
      <c r="AB239" s="8">
        <v>9.801805319679327E-2</v>
      </c>
      <c r="AC239" s="8">
        <v>91.251682317468635</v>
      </c>
      <c r="AD239" s="8">
        <v>8.6502996293345689</v>
      </c>
      <c r="AE239" s="8">
        <v>0</v>
      </c>
      <c r="AF239" s="8">
        <f t="shared" si="10"/>
        <v>8.6587868035899102E-2</v>
      </c>
      <c r="AG239" s="8">
        <f t="shared" si="11"/>
        <v>0.91341213196410087</v>
      </c>
    </row>
    <row r="240" spans="1:33">
      <c r="A240" s="9" t="s">
        <v>123</v>
      </c>
      <c r="B240" s="9" t="s">
        <v>0</v>
      </c>
      <c r="C240" s="10">
        <v>41.494999999999997</v>
      </c>
      <c r="D240" s="10">
        <v>0</v>
      </c>
      <c r="E240" s="10">
        <v>2.9000000000000001E-2</v>
      </c>
      <c r="F240" s="10">
        <v>0</v>
      </c>
      <c r="G240" s="10">
        <v>0</v>
      </c>
      <c r="H240" s="10">
        <v>8.3569999999999993</v>
      </c>
      <c r="I240" s="10">
        <v>0.113</v>
      </c>
      <c r="J240" s="10">
        <v>49.374000000000002</v>
      </c>
      <c r="K240" s="10">
        <v>2.9000000000000001E-2</v>
      </c>
      <c r="L240" s="10">
        <v>99.832999999999998</v>
      </c>
      <c r="M240" s="10">
        <v>0.40500000000000003</v>
      </c>
      <c r="N240" s="10">
        <v>6.0000000000000001E-3</v>
      </c>
      <c r="O240" s="10">
        <v>0</v>
      </c>
      <c r="P240" s="10">
        <v>2.5000000000000001E-2</v>
      </c>
      <c r="Q240" s="8">
        <v>1.0182843389719478</v>
      </c>
      <c r="R240" s="8">
        <v>0</v>
      </c>
      <c r="S240" s="8">
        <v>8.3873934496432308E-4</v>
      </c>
      <c r="T240" s="8">
        <v>0</v>
      </c>
      <c r="U240" s="8">
        <v>0</v>
      </c>
      <c r="V240" s="8">
        <v>0.17150614754277688</v>
      </c>
      <c r="W240" s="8">
        <v>2.3487537053015085E-3</v>
      </c>
      <c r="X240" s="8">
        <v>1.8062595395846526</v>
      </c>
      <c r="Y240" s="8">
        <v>7.6248085035613734E-4</v>
      </c>
      <c r="Z240" s="8">
        <v>2.9999999999999996</v>
      </c>
      <c r="AA240" s="8">
        <v>4.0187037086444288</v>
      </c>
      <c r="AB240" s="8">
        <v>0.11857141044915846</v>
      </c>
      <c r="AC240" s="8">
        <v>91.184844440003488</v>
      </c>
      <c r="AD240" s="8">
        <v>8.6580920634409555</v>
      </c>
      <c r="AE240" s="8">
        <v>3.8492086106403922E-2</v>
      </c>
      <c r="AF240" s="8">
        <f t="shared" si="10"/>
        <v>8.6717121577671794E-2</v>
      </c>
      <c r="AG240" s="8">
        <f t="shared" si="11"/>
        <v>0.91328287842232825</v>
      </c>
    </row>
    <row r="241" spans="1:33">
      <c r="A241" s="9" t="s">
        <v>122</v>
      </c>
      <c r="B241" s="9" t="s">
        <v>0</v>
      </c>
      <c r="C241" s="10">
        <v>41.207000000000001</v>
      </c>
      <c r="D241" s="10">
        <v>0</v>
      </c>
      <c r="E241" s="10">
        <v>0</v>
      </c>
      <c r="F241" s="10">
        <v>0</v>
      </c>
      <c r="G241" s="10">
        <v>0</v>
      </c>
      <c r="H241" s="10">
        <v>8.3350000000000009</v>
      </c>
      <c r="I241" s="10">
        <v>0.12</v>
      </c>
      <c r="J241" s="10">
        <v>50.365000000000002</v>
      </c>
      <c r="K241" s="10">
        <v>2.5999999999999999E-2</v>
      </c>
      <c r="L241" s="10">
        <v>100.51300000000001</v>
      </c>
      <c r="M241" s="10">
        <v>0.41799999999999998</v>
      </c>
      <c r="N241" s="10">
        <v>1E-3</v>
      </c>
      <c r="O241" s="10">
        <v>1.7999999999999999E-2</v>
      </c>
      <c r="P241" s="10">
        <v>2.3E-2</v>
      </c>
      <c r="Q241" s="8">
        <v>1.0018783806938338</v>
      </c>
      <c r="R241" s="8">
        <v>0</v>
      </c>
      <c r="S241" s="8">
        <v>0</v>
      </c>
      <c r="T241" s="8">
        <v>0</v>
      </c>
      <c r="U241" s="8">
        <v>0</v>
      </c>
      <c r="V241" s="8">
        <v>0.16947498559835522</v>
      </c>
      <c r="W241" s="8">
        <v>2.4712176251962393E-3</v>
      </c>
      <c r="X241" s="8">
        <v>1.8254981255531297</v>
      </c>
      <c r="Y241" s="8">
        <v>6.7729052948520133E-4</v>
      </c>
      <c r="Z241" s="8">
        <v>3.0000000000000004</v>
      </c>
      <c r="AA241" s="8">
        <v>4.0018783806938343</v>
      </c>
      <c r="AB241" s="8">
        <v>0.12367703753960442</v>
      </c>
      <c r="AC241" s="8">
        <v>91.360711375868149</v>
      </c>
      <c r="AD241" s="8">
        <v>8.4817152249823629</v>
      </c>
      <c r="AE241" s="8">
        <v>3.3896361609879667E-2</v>
      </c>
      <c r="AF241" s="8">
        <f t="shared" si="10"/>
        <v>8.4951012447749441E-2</v>
      </c>
      <c r="AG241" s="8">
        <f t="shared" si="11"/>
        <v>0.9150489875522505</v>
      </c>
    </row>
    <row r="242" spans="1:33">
      <c r="A242" s="9" t="s">
        <v>121</v>
      </c>
      <c r="B242" s="9" t="s">
        <v>0</v>
      </c>
      <c r="C242" s="10">
        <v>42.046999999999997</v>
      </c>
      <c r="D242" s="10">
        <v>1.0999999999999999E-2</v>
      </c>
      <c r="E242" s="10">
        <v>3.0000000000000001E-3</v>
      </c>
      <c r="F242" s="10">
        <v>0</v>
      </c>
      <c r="G242" s="10">
        <v>0</v>
      </c>
      <c r="H242" s="10">
        <v>8.1929999999999996</v>
      </c>
      <c r="I242" s="10">
        <v>0.106</v>
      </c>
      <c r="J242" s="10">
        <v>49.935000000000002</v>
      </c>
      <c r="K242" s="10">
        <v>4.7E-2</v>
      </c>
      <c r="L242" s="10">
        <v>100.732</v>
      </c>
      <c r="M242" s="10">
        <v>0.379</v>
      </c>
      <c r="N242" s="10">
        <v>1.0999999999999999E-2</v>
      </c>
      <c r="O242" s="10">
        <v>0</v>
      </c>
      <c r="P242" s="10">
        <v>0</v>
      </c>
      <c r="Q242" s="8">
        <v>1.0214516380062846</v>
      </c>
      <c r="R242" s="8">
        <v>2.0095380260402821E-4</v>
      </c>
      <c r="S242" s="8">
        <v>8.5893395557957617E-5</v>
      </c>
      <c r="T242" s="8">
        <v>0</v>
      </c>
      <c r="U242" s="8">
        <v>0</v>
      </c>
      <c r="V242" s="8">
        <v>0.16644921189308035</v>
      </c>
      <c r="W242" s="8">
        <v>2.1810940791725784E-3</v>
      </c>
      <c r="X242" s="8">
        <v>1.8084078938268617</v>
      </c>
      <c r="Y242" s="8">
        <v>1.2233149964392051E-3</v>
      </c>
      <c r="Z242" s="8">
        <v>3</v>
      </c>
      <c r="AA242" s="8">
        <v>4.0216955385066679</v>
      </c>
      <c r="AB242" s="8">
        <v>0.11025307133864889</v>
      </c>
      <c r="AC242" s="8">
        <v>91.413995586612529</v>
      </c>
      <c r="AD242" s="8">
        <v>8.4139134612989874</v>
      </c>
      <c r="AE242" s="8">
        <v>6.1837880749837579E-2</v>
      </c>
      <c r="AF242" s="8">
        <f t="shared" si="10"/>
        <v>8.4284180060916675E-2</v>
      </c>
      <c r="AG242" s="8">
        <f t="shared" si="11"/>
        <v>0.91571581993908335</v>
      </c>
    </row>
    <row r="243" spans="1:33">
      <c r="A243" s="9" t="s">
        <v>120</v>
      </c>
      <c r="B243" s="9" t="s">
        <v>0</v>
      </c>
      <c r="C243" s="10">
        <v>42.402999999999999</v>
      </c>
      <c r="D243" s="10">
        <v>6.0000000000000001E-3</v>
      </c>
      <c r="E243" s="10">
        <v>3.0000000000000001E-3</v>
      </c>
      <c r="F243" s="10">
        <v>0</v>
      </c>
      <c r="G243" s="10">
        <v>0</v>
      </c>
      <c r="H243" s="10">
        <v>8.0020000000000007</v>
      </c>
      <c r="I243" s="10">
        <v>0.13100000000000001</v>
      </c>
      <c r="J243" s="10">
        <v>49.841999999999999</v>
      </c>
      <c r="K243" s="10">
        <v>3.4000000000000002E-2</v>
      </c>
      <c r="L243" s="10">
        <v>100.86499999999999</v>
      </c>
      <c r="M243" s="10">
        <v>0.38</v>
      </c>
      <c r="N243" s="10">
        <v>2.8000000000000001E-2</v>
      </c>
      <c r="O243" s="10">
        <v>5.0000000000000001E-3</v>
      </c>
      <c r="P243" s="10">
        <v>3.1E-2</v>
      </c>
      <c r="Q243" s="8">
        <v>1.0295904464341947</v>
      </c>
      <c r="R243" s="8">
        <v>1.095569466006637E-4</v>
      </c>
      <c r="S243" s="8">
        <v>8.5850908943641246E-5</v>
      </c>
      <c r="T243" s="8">
        <v>0</v>
      </c>
      <c r="U243" s="8">
        <v>0</v>
      </c>
      <c r="V243" s="8">
        <v>0.16248843703972871</v>
      </c>
      <c r="W243" s="8">
        <v>2.6941697469000398E-3</v>
      </c>
      <c r="X243" s="8">
        <v>1.8041470253850542</v>
      </c>
      <c r="Y243" s="8">
        <v>8.8451353857786652E-4</v>
      </c>
      <c r="Z243" s="8">
        <v>3</v>
      </c>
      <c r="AA243" s="8">
        <v>4.0297429288352671</v>
      </c>
      <c r="AB243" s="8">
        <v>0.13674502097987898</v>
      </c>
      <c r="AC243" s="8">
        <v>91.571113186514069</v>
      </c>
      <c r="AD243" s="8">
        <v>8.2472475082728494</v>
      </c>
      <c r="AE243" s="8">
        <v>4.4894284233199432E-2</v>
      </c>
      <c r="AF243" s="8">
        <f t="shared" si="10"/>
        <v>8.2622550108695264E-2</v>
      </c>
      <c r="AG243" s="8">
        <f t="shared" si="11"/>
        <v>0.91737744989130465</v>
      </c>
    </row>
    <row r="244" spans="1:33">
      <c r="A244" s="9" t="s">
        <v>119</v>
      </c>
      <c r="B244" s="9" t="s">
        <v>0</v>
      </c>
      <c r="C244" s="10">
        <v>39.994999999999997</v>
      </c>
      <c r="D244" s="10">
        <v>0</v>
      </c>
      <c r="E244" s="10">
        <v>0</v>
      </c>
      <c r="F244" s="10">
        <v>0</v>
      </c>
      <c r="G244" s="10">
        <v>0</v>
      </c>
      <c r="H244" s="10">
        <v>7.99</v>
      </c>
      <c r="I244" s="10">
        <v>2.4E-2</v>
      </c>
      <c r="J244" s="10">
        <v>51.427</v>
      </c>
      <c r="K244" s="10">
        <v>0</v>
      </c>
      <c r="L244" s="10">
        <v>99.762</v>
      </c>
      <c r="M244" s="10">
        <v>0.315</v>
      </c>
      <c r="N244" s="10">
        <v>0</v>
      </c>
      <c r="O244" s="10">
        <v>0</v>
      </c>
      <c r="P244" s="10">
        <v>1.0999999999999999E-2</v>
      </c>
      <c r="Q244" s="8">
        <v>0.97261953029061254</v>
      </c>
      <c r="R244" s="8">
        <v>0</v>
      </c>
      <c r="S244" s="8">
        <v>0</v>
      </c>
      <c r="T244" s="8">
        <v>0</v>
      </c>
      <c r="U244" s="8">
        <v>5.4760939418773802E-2</v>
      </c>
      <c r="V244" s="8">
        <v>0.10773408153065767</v>
      </c>
      <c r="W244" s="8">
        <v>4.9434968960679543E-4</v>
      </c>
      <c r="X244" s="8">
        <v>1.8643910990703494</v>
      </c>
      <c r="Y244" s="8">
        <v>0</v>
      </c>
      <c r="Z244" s="8">
        <v>3</v>
      </c>
      <c r="AA244" s="8">
        <v>4</v>
      </c>
      <c r="AB244" s="8">
        <v>2.4383666361235953E-2</v>
      </c>
      <c r="AC244" s="8">
        <v>91.960592840158824</v>
      </c>
      <c r="AD244" s="8">
        <v>8.0150234934799442</v>
      </c>
      <c r="AE244" s="8">
        <v>0</v>
      </c>
      <c r="AF244" s="8">
        <f t="shared" si="10"/>
        <v>5.4628419428134678E-2</v>
      </c>
      <c r="AG244" s="8">
        <f t="shared" si="11"/>
        <v>0.94537158057186532</v>
      </c>
    </row>
    <row r="245" spans="1:33">
      <c r="A245" s="9" t="s">
        <v>118</v>
      </c>
      <c r="B245" s="9" t="s">
        <v>0</v>
      </c>
      <c r="C245" s="10">
        <v>40.930999999999997</v>
      </c>
      <c r="D245" s="10">
        <v>1.9E-2</v>
      </c>
      <c r="E245" s="10">
        <v>0</v>
      </c>
      <c r="F245" s="10">
        <v>0</v>
      </c>
      <c r="G245" s="10">
        <v>0</v>
      </c>
      <c r="H245" s="10">
        <v>7.8879999999999999</v>
      </c>
      <c r="I245" s="10">
        <v>0.13100000000000001</v>
      </c>
      <c r="J245" s="10">
        <v>50.996000000000002</v>
      </c>
      <c r="K245" s="10">
        <v>1.9E-2</v>
      </c>
      <c r="L245" s="10">
        <v>100.407</v>
      </c>
      <c r="M245" s="10">
        <v>0.38900000000000001</v>
      </c>
      <c r="N245" s="10">
        <v>2.5000000000000001E-2</v>
      </c>
      <c r="O245" s="10">
        <v>0</v>
      </c>
      <c r="P245" s="10">
        <v>8.9999999999999993E-3</v>
      </c>
      <c r="Q245" s="8">
        <v>0.99269836993084426</v>
      </c>
      <c r="R245" s="8">
        <v>3.4652877530283742E-4</v>
      </c>
      <c r="S245" s="8">
        <v>0</v>
      </c>
      <c r="T245" s="8">
        <v>0</v>
      </c>
      <c r="U245" s="8">
        <v>1.3910202587704923E-2</v>
      </c>
      <c r="V245" s="8">
        <v>0.14607795956052719</v>
      </c>
      <c r="W245" s="8">
        <v>2.6910513716792198E-3</v>
      </c>
      <c r="X245" s="8">
        <v>1.8437821729105131</v>
      </c>
      <c r="Y245" s="8">
        <v>4.937148634287517E-4</v>
      </c>
      <c r="Z245" s="8">
        <v>3.0000000000000004</v>
      </c>
      <c r="AA245" s="8">
        <v>4</v>
      </c>
      <c r="AB245" s="8">
        <v>0.13408627676545132</v>
      </c>
      <c r="AC245" s="8">
        <v>91.869627363454953</v>
      </c>
      <c r="AD245" s="8">
        <v>7.9716861650313042</v>
      </c>
      <c r="AE245" s="8">
        <v>2.4600194748276197E-2</v>
      </c>
      <c r="AF245" s="8">
        <f t="shared" si="10"/>
        <v>7.3411169547442132E-2</v>
      </c>
      <c r="AG245" s="8">
        <f t="shared" si="11"/>
        <v>0.9265888304525578</v>
      </c>
    </row>
    <row r="246" spans="1:33">
      <c r="A246" s="9" t="s">
        <v>117</v>
      </c>
      <c r="B246" s="9" t="s">
        <v>0</v>
      </c>
      <c r="C246" s="10">
        <v>40.478999999999999</v>
      </c>
      <c r="D246" s="10">
        <v>0</v>
      </c>
      <c r="E246" s="10">
        <v>1E-3</v>
      </c>
      <c r="F246" s="10">
        <v>0</v>
      </c>
      <c r="G246" s="10">
        <v>0</v>
      </c>
      <c r="H246" s="10">
        <v>7.6719999999999997</v>
      </c>
      <c r="I246" s="10">
        <v>0.121</v>
      </c>
      <c r="J246" s="10">
        <v>52.033999999999999</v>
      </c>
      <c r="K246" s="10">
        <v>3.0000000000000001E-3</v>
      </c>
      <c r="L246" s="10">
        <v>100.60599999999999</v>
      </c>
      <c r="M246" s="10">
        <v>0.29499999999999998</v>
      </c>
      <c r="N246" s="10">
        <v>1E-3</v>
      </c>
      <c r="O246" s="10">
        <v>0</v>
      </c>
      <c r="P246" s="10">
        <v>0</v>
      </c>
      <c r="Q246" s="8">
        <v>0.97483199137290355</v>
      </c>
      <c r="R246" s="8">
        <v>0</v>
      </c>
      <c r="S246" s="8">
        <v>2.8382831616169188E-5</v>
      </c>
      <c r="T246" s="8">
        <v>0</v>
      </c>
      <c r="U246" s="8">
        <v>5.0307634422576797E-2</v>
      </c>
      <c r="V246" s="8">
        <v>0.10420520953915857</v>
      </c>
      <c r="W246" s="8">
        <v>2.4681474852101884E-3</v>
      </c>
      <c r="X246" s="8">
        <v>1.8680812275866505</v>
      </c>
      <c r="Y246" s="8">
        <v>7.7406761884285814E-5</v>
      </c>
      <c r="Z246" s="8">
        <v>3.0000000000000004</v>
      </c>
      <c r="AA246" s="8">
        <v>4</v>
      </c>
      <c r="AB246" s="8">
        <v>0.12187542299660911</v>
      </c>
      <c r="AC246" s="8">
        <v>92.244564463196625</v>
      </c>
      <c r="AD246" s="8">
        <v>7.629737821215282</v>
      </c>
      <c r="AE246" s="8">
        <v>3.8222925914987334E-3</v>
      </c>
      <c r="AF246" s="8">
        <f t="shared" si="10"/>
        <v>5.2834723992228862E-2</v>
      </c>
      <c r="AG246" s="8">
        <f t="shared" si="11"/>
        <v>0.94716527600777112</v>
      </c>
    </row>
    <row r="247" spans="1:33">
      <c r="A247" s="171" t="s">
        <v>933</v>
      </c>
      <c r="B247" s="171"/>
      <c r="C247" s="171"/>
      <c r="D247" s="171"/>
      <c r="E247" s="171"/>
      <c r="F247" s="171"/>
      <c r="G247" s="171"/>
      <c r="H247" s="171"/>
      <c r="I247" s="171"/>
      <c r="J247" s="171"/>
      <c r="K247" s="171"/>
      <c r="L247" s="171"/>
      <c r="M247" s="171"/>
      <c r="N247" s="171"/>
      <c r="O247" s="171"/>
      <c r="P247" s="171"/>
      <c r="Q247" s="171"/>
      <c r="R247" s="171"/>
      <c r="S247" s="171"/>
      <c r="T247" s="171"/>
      <c r="U247" s="171"/>
      <c r="V247" s="171"/>
      <c r="W247" s="171"/>
      <c r="X247" s="171"/>
      <c r="Y247" s="171"/>
      <c r="Z247" s="171"/>
      <c r="AA247" s="171"/>
      <c r="AB247" s="171"/>
      <c r="AC247" s="171"/>
      <c r="AD247" s="171"/>
      <c r="AE247" s="171"/>
      <c r="AF247" s="171"/>
      <c r="AG247" s="171"/>
    </row>
    <row r="248" spans="1:33">
      <c r="A248" s="22" t="s">
        <v>16</v>
      </c>
      <c r="B248" s="17" t="s">
        <v>14</v>
      </c>
      <c r="C248" s="18" t="s">
        <v>4</v>
      </c>
      <c r="D248" s="18" t="s">
        <v>6</v>
      </c>
      <c r="E248" s="18" t="s">
        <v>3</v>
      </c>
      <c r="F248" s="18" t="s">
        <v>7</v>
      </c>
      <c r="G248" s="18" t="s">
        <v>96</v>
      </c>
      <c r="H248" s="18" t="s">
        <v>11</v>
      </c>
      <c r="I248" s="18" t="s">
        <v>12</v>
      </c>
      <c r="J248" s="18" t="s">
        <v>2</v>
      </c>
      <c r="K248" s="18" t="s">
        <v>5</v>
      </c>
      <c r="L248" s="18" t="s">
        <v>1</v>
      </c>
      <c r="M248" s="18" t="s">
        <v>8</v>
      </c>
      <c r="N248" s="18" t="s">
        <v>9</v>
      </c>
      <c r="O248" s="18" t="s">
        <v>10</v>
      </c>
      <c r="P248" s="18" t="s">
        <v>13</v>
      </c>
      <c r="Q248" s="18" t="s">
        <v>1055</v>
      </c>
      <c r="R248" s="18" t="s">
        <v>80</v>
      </c>
      <c r="S248" s="18" t="s">
        <v>81</v>
      </c>
      <c r="T248" s="18" t="s">
        <v>82</v>
      </c>
      <c r="U248" s="18" t="s">
        <v>83</v>
      </c>
      <c r="V248" s="18" t="s">
        <v>103</v>
      </c>
      <c r="W248" s="18" t="s">
        <v>104</v>
      </c>
      <c r="X248" s="18" t="s">
        <v>87</v>
      </c>
      <c r="Y248" s="18" t="s">
        <v>88</v>
      </c>
    </row>
    <row r="249" spans="1:33">
      <c r="A249" s="126" t="s">
        <v>648</v>
      </c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</row>
    <row r="250" spans="1:33">
      <c r="A250" s="16" t="s">
        <v>50</v>
      </c>
      <c r="B250" s="9" t="s">
        <v>0</v>
      </c>
      <c r="C250" s="10">
        <v>40.503</v>
      </c>
      <c r="D250" s="10">
        <v>0</v>
      </c>
      <c r="E250" s="10">
        <v>0</v>
      </c>
      <c r="F250" s="10">
        <v>0</v>
      </c>
      <c r="G250" s="10">
        <v>0</v>
      </c>
      <c r="H250" s="10">
        <v>9.4250000000000007</v>
      </c>
      <c r="I250" s="10">
        <v>0.13800000000000001</v>
      </c>
      <c r="J250" s="10">
        <v>48.920999999999999</v>
      </c>
      <c r="K250" s="10">
        <v>0.04</v>
      </c>
      <c r="L250" s="10">
        <v>3.5000000000000003E-2</v>
      </c>
      <c r="M250" s="10">
        <v>0.40200000000000002</v>
      </c>
      <c r="N250" s="10">
        <v>3.0000000000000001E-3</v>
      </c>
      <c r="O250" s="10">
        <v>0</v>
      </c>
      <c r="P250" s="10">
        <v>99.466999999999999</v>
      </c>
      <c r="Q250" s="10" t="s">
        <v>1055</v>
      </c>
      <c r="R250" s="8">
        <v>1.0002851082178683</v>
      </c>
      <c r="S250" s="8">
        <v>0</v>
      </c>
      <c r="T250" s="8">
        <v>0</v>
      </c>
      <c r="U250" s="8">
        <v>0</v>
      </c>
      <c r="V250" s="8">
        <v>0</v>
      </c>
      <c r="W250" s="8">
        <v>0.1946587652179918</v>
      </c>
      <c r="X250" s="8">
        <v>2.8866985689551621E-3</v>
      </c>
      <c r="Y250" s="8">
        <v>1.8011110172260165</v>
      </c>
    </row>
    <row r="251" spans="1:33">
      <c r="A251" s="16" t="s">
        <v>51</v>
      </c>
      <c r="B251" s="9" t="s">
        <v>0</v>
      </c>
      <c r="C251" s="10">
        <v>40.548999999999999</v>
      </c>
      <c r="D251" s="10">
        <v>1.6E-2</v>
      </c>
      <c r="E251" s="10">
        <v>1.2E-2</v>
      </c>
      <c r="F251" s="10">
        <v>3.2000000000000001E-2</v>
      </c>
      <c r="G251" s="10">
        <v>0</v>
      </c>
      <c r="H251" s="10">
        <v>9.39</v>
      </c>
      <c r="I251" s="10">
        <v>0.126</v>
      </c>
      <c r="J251" s="10">
        <v>50.353000000000002</v>
      </c>
      <c r="K251" s="10">
        <v>5.2999999999999999E-2</v>
      </c>
      <c r="L251" s="10">
        <v>0</v>
      </c>
      <c r="M251" s="10">
        <v>0.41099999999999998</v>
      </c>
      <c r="N251" s="10">
        <v>0.01</v>
      </c>
      <c r="O251" s="10">
        <v>4.7E-2</v>
      </c>
      <c r="P251" s="10">
        <v>100.999</v>
      </c>
      <c r="Q251" s="10" t="s">
        <v>1055</v>
      </c>
      <c r="R251" s="8">
        <v>0.98355360432261263</v>
      </c>
      <c r="S251" s="8">
        <v>2.9184927430672567E-4</v>
      </c>
      <c r="T251" s="8">
        <v>3.4304797072935261E-4</v>
      </c>
      <c r="U251" s="8">
        <v>6.1368185048715535E-4</v>
      </c>
      <c r="V251" s="8">
        <v>3.1352362984946147E-2</v>
      </c>
      <c r="W251" s="8">
        <v>0.1591232904863964</v>
      </c>
      <c r="X251" s="8">
        <v>2.5886549765579006E-3</v>
      </c>
      <c r="Y251" s="8">
        <v>1.8207561356492667</v>
      </c>
    </row>
    <row r="252" spans="1:33">
      <c r="A252" s="16" t="s">
        <v>52</v>
      </c>
      <c r="B252" s="9" t="s">
        <v>0</v>
      </c>
      <c r="C252" s="10">
        <v>40.917000000000002</v>
      </c>
      <c r="D252" s="10">
        <v>3.3000000000000002E-2</v>
      </c>
      <c r="E252" s="10">
        <v>7.0000000000000007E-2</v>
      </c>
      <c r="F252" s="10">
        <v>0</v>
      </c>
      <c r="G252" s="10">
        <v>0</v>
      </c>
      <c r="H252" s="10">
        <v>9.31</v>
      </c>
      <c r="I252" s="10">
        <v>0.125</v>
      </c>
      <c r="J252" s="10">
        <v>49.406999999999996</v>
      </c>
      <c r="K252" s="10">
        <v>1.2E-2</v>
      </c>
      <c r="L252" s="10">
        <v>8.5999999999999993E-2</v>
      </c>
      <c r="M252" s="10">
        <v>0.40300000000000002</v>
      </c>
      <c r="N252" s="10">
        <v>8.9999999999999993E-3</v>
      </c>
      <c r="O252" s="10">
        <v>0.01</v>
      </c>
      <c r="P252" s="10">
        <v>100.38200000000001</v>
      </c>
      <c r="Q252" s="10" t="s">
        <v>1055</v>
      </c>
      <c r="R252" s="8">
        <v>1.0013704208578942</v>
      </c>
      <c r="S252" s="8">
        <v>6.0733129975357658E-4</v>
      </c>
      <c r="T252" s="8">
        <v>2.0190391369081179E-3</v>
      </c>
      <c r="U252" s="8">
        <v>0</v>
      </c>
      <c r="V252" s="8">
        <v>0</v>
      </c>
      <c r="W252" s="8">
        <v>0.19054460184720345</v>
      </c>
      <c r="X252" s="8">
        <v>2.5911152293788876E-3</v>
      </c>
      <c r="Y252" s="8">
        <v>1.8025528400841346</v>
      </c>
    </row>
    <row r="253" spans="1:33">
      <c r="A253" s="16" t="s">
        <v>53</v>
      </c>
      <c r="B253" s="9" t="s">
        <v>0</v>
      </c>
      <c r="C253" s="10">
        <v>39.857999999999997</v>
      </c>
      <c r="D253" s="10">
        <v>2.8000000000000001E-2</v>
      </c>
      <c r="E253" s="10">
        <v>0</v>
      </c>
      <c r="F253" s="10">
        <v>1.6E-2</v>
      </c>
      <c r="G253" s="10">
        <v>0</v>
      </c>
      <c r="H253" s="10">
        <v>9.2970000000000006</v>
      </c>
      <c r="I253" s="10">
        <v>0.126</v>
      </c>
      <c r="J253" s="10">
        <v>50.075000000000003</v>
      </c>
      <c r="K253" s="10">
        <v>3.5000000000000003E-2</v>
      </c>
      <c r="L253" s="10">
        <v>2.1000000000000001E-2</v>
      </c>
      <c r="M253" s="10">
        <v>0.36699999999999999</v>
      </c>
      <c r="N253" s="10">
        <v>0</v>
      </c>
      <c r="O253" s="10">
        <v>0</v>
      </c>
      <c r="P253" s="10">
        <v>99.822999999999993</v>
      </c>
      <c r="Q253" s="10" t="s">
        <v>1055</v>
      </c>
      <c r="R253" s="8">
        <v>0.97642636605621735</v>
      </c>
      <c r="S253" s="8">
        <v>5.158254618333111E-4</v>
      </c>
      <c r="T253" s="8">
        <v>0</v>
      </c>
      <c r="U253" s="8">
        <v>3.0989844202306536E-4</v>
      </c>
      <c r="V253" s="8">
        <v>4.5805718521875427E-2</v>
      </c>
      <c r="W253" s="8">
        <v>0.14466263171959937</v>
      </c>
      <c r="X253" s="8">
        <v>2.6144496322768117E-3</v>
      </c>
      <c r="Y253" s="8">
        <v>1.828746460996205</v>
      </c>
    </row>
    <row r="254" spans="1:33">
      <c r="A254" s="16" t="s">
        <v>54</v>
      </c>
      <c r="B254" s="9" t="s">
        <v>0</v>
      </c>
      <c r="C254" s="10">
        <v>40.612000000000002</v>
      </c>
      <c r="D254" s="10">
        <v>2.8000000000000001E-2</v>
      </c>
      <c r="E254" s="10">
        <v>2.1000000000000001E-2</v>
      </c>
      <c r="F254" s="10">
        <v>5.5E-2</v>
      </c>
      <c r="G254" s="10">
        <v>0</v>
      </c>
      <c r="H254" s="10">
        <v>9.2379999999999995</v>
      </c>
      <c r="I254" s="10">
        <v>0.14299999999999999</v>
      </c>
      <c r="J254" s="10">
        <v>50.2</v>
      </c>
      <c r="K254" s="10">
        <v>1.2999999999999999E-2</v>
      </c>
      <c r="L254" s="10">
        <v>0</v>
      </c>
      <c r="M254" s="10">
        <v>0.374</v>
      </c>
      <c r="N254" s="10">
        <v>8.9999999999999993E-3</v>
      </c>
      <c r="O254" s="10">
        <v>0</v>
      </c>
      <c r="P254" s="10">
        <v>100.693</v>
      </c>
      <c r="Q254" s="10" t="s">
        <v>1055</v>
      </c>
      <c r="R254" s="8">
        <v>0.98733965831216619</v>
      </c>
      <c r="S254" s="8">
        <v>5.1190690137073403E-4</v>
      </c>
      <c r="T254" s="8">
        <v>6.0170998929064069E-4</v>
      </c>
      <c r="U254" s="8">
        <v>1.0571833354190881E-3</v>
      </c>
      <c r="V254" s="8">
        <v>2.2637976248216063E-2</v>
      </c>
      <c r="W254" s="8">
        <v>0.16518389195076474</v>
      </c>
      <c r="X254" s="8">
        <v>2.9446520250688436E-3</v>
      </c>
      <c r="Y254" s="8">
        <v>1.819384400771068</v>
      </c>
    </row>
    <row r="255" spans="1:33">
      <c r="A255" s="16" t="s">
        <v>55</v>
      </c>
      <c r="B255" s="9" t="s">
        <v>0</v>
      </c>
      <c r="C255" s="10">
        <v>41.304000000000002</v>
      </c>
      <c r="D255" s="10">
        <v>0.01</v>
      </c>
      <c r="E255" s="10">
        <v>0</v>
      </c>
      <c r="F255" s="10">
        <v>0</v>
      </c>
      <c r="G255" s="10">
        <v>0</v>
      </c>
      <c r="H255" s="10">
        <v>9.2159999999999993</v>
      </c>
      <c r="I255" s="10">
        <v>0.121</v>
      </c>
      <c r="J255" s="10">
        <v>48.823</v>
      </c>
      <c r="K255" s="10">
        <v>1E-3</v>
      </c>
      <c r="L255" s="10">
        <v>0</v>
      </c>
      <c r="M255" s="10">
        <v>0.38400000000000001</v>
      </c>
      <c r="N255" s="10">
        <v>7.0000000000000001E-3</v>
      </c>
      <c r="O255" s="10">
        <v>2.8000000000000001E-2</v>
      </c>
      <c r="P255" s="10">
        <v>99.894000000000005</v>
      </c>
      <c r="Q255" s="10" t="s">
        <v>1055</v>
      </c>
      <c r="R255" s="8">
        <v>1.0164567736450996</v>
      </c>
      <c r="S255" s="8">
        <v>1.8506212788943973E-4</v>
      </c>
      <c r="T255" s="8">
        <v>0</v>
      </c>
      <c r="U255" s="8">
        <v>0</v>
      </c>
      <c r="V255" s="8">
        <v>0</v>
      </c>
      <c r="W255" s="8">
        <v>0.18966852306333853</v>
      </c>
      <c r="X255" s="8">
        <v>2.5221325777394499E-3</v>
      </c>
      <c r="Y255" s="8">
        <v>1.7911411419665615</v>
      </c>
    </row>
    <row r="256" spans="1:33">
      <c r="A256" s="16" t="s">
        <v>56</v>
      </c>
      <c r="B256" s="9" t="s">
        <v>0</v>
      </c>
      <c r="C256" s="10">
        <v>39.567</v>
      </c>
      <c r="D256" s="10">
        <v>2E-3</v>
      </c>
      <c r="E256" s="10">
        <v>0</v>
      </c>
      <c r="F256" s="10">
        <v>0</v>
      </c>
      <c r="G256" s="10">
        <v>0</v>
      </c>
      <c r="H256" s="10">
        <v>9.1940000000000008</v>
      </c>
      <c r="I256" s="10">
        <v>0.14699999999999999</v>
      </c>
      <c r="J256" s="10">
        <v>51.292999999999999</v>
      </c>
      <c r="K256" s="10">
        <v>3.1E-2</v>
      </c>
      <c r="L256" s="10">
        <v>0</v>
      </c>
      <c r="M256" s="10">
        <v>0.374</v>
      </c>
      <c r="N256" s="10">
        <v>1.2999999999999999E-2</v>
      </c>
      <c r="O256" s="10">
        <v>0</v>
      </c>
      <c r="P256" s="10">
        <v>100.621</v>
      </c>
      <c r="Q256" s="10" t="s">
        <v>1055</v>
      </c>
      <c r="R256" s="8">
        <v>0.95818755199336603</v>
      </c>
      <c r="S256" s="8">
        <v>3.6422365349256685E-5</v>
      </c>
      <c r="T256" s="8">
        <v>0</v>
      </c>
      <c r="U256" s="8">
        <v>0</v>
      </c>
      <c r="V256" s="8">
        <v>8.3552051282568485E-2</v>
      </c>
      <c r="W256" s="8">
        <v>0.10264718485390284</v>
      </c>
      <c r="X256" s="8">
        <v>3.0152302088276204E-3</v>
      </c>
      <c r="Y256" s="8">
        <v>1.8517572247112584</v>
      </c>
    </row>
    <row r="257" spans="1:25">
      <c r="A257" s="16" t="s">
        <v>57</v>
      </c>
      <c r="B257" s="9" t="s">
        <v>0</v>
      </c>
      <c r="C257" s="10">
        <v>40.97</v>
      </c>
      <c r="D257" s="10">
        <v>0</v>
      </c>
      <c r="E257" s="10">
        <v>2.5999999999999999E-2</v>
      </c>
      <c r="F257" s="10">
        <v>1.7000000000000001E-2</v>
      </c>
      <c r="G257" s="10">
        <v>0</v>
      </c>
      <c r="H257" s="10">
        <v>9.1769999999999996</v>
      </c>
      <c r="I257" s="10">
        <v>0.129</v>
      </c>
      <c r="J257" s="10">
        <v>48.704000000000001</v>
      </c>
      <c r="K257" s="10">
        <v>4.3999999999999997E-2</v>
      </c>
      <c r="L257" s="10">
        <v>0</v>
      </c>
      <c r="M257" s="10">
        <v>0.39600000000000002</v>
      </c>
      <c r="N257" s="10">
        <v>0</v>
      </c>
      <c r="O257" s="10">
        <v>7.0000000000000001E-3</v>
      </c>
      <c r="P257" s="10">
        <v>99.47</v>
      </c>
      <c r="Q257" s="10" t="s">
        <v>1055</v>
      </c>
      <c r="R257" s="8">
        <v>1.0120112596604749</v>
      </c>
      <c r="S257" s="8">
        <v>0</v>
      </c>
      <c r="T257" s="8">
        <v>7.5691733426894213E-4</v>
      </c>
      <c r="U257" s="8">
        <v>3.3200430644066738E-4</v>
      </c>
      <c r="V257" s="8">
        <v>0</v>
      </c>
      <c r="W257" s="8">
        <v>0.18957283561009183</v>
      </c>
      <c r="X257" s="8">
        <v>2.6989499444516054E-3</v>
      </c>
      <c r="Y257" s="8">
        <v>1.7934635593901376</v>
      </c>
    </row>
    <row r="258" spans="1:25">
      <c r="A258" s="16" t="s">
        <v>58</v>
      </c>
      <c r="B258" s="9" t="s">
        <v>0</v>
      </c>
      <c r="C258" s="10">
        <v>42.585000000000001</v>
      </c>
      <c r="D258" s="10">
        <v>2.1000000000000001E-2</v>
      </c>
      <c r="E258" s="10">
        <v>1.2E-2</v>
      </c>
      <c r="F258" s="10">
        <v>1.7000000000000001E-2</v>
      </c>
      <c r="G258" s="10">
        <v>0</v>
      </c>
      <c r="H258" s="10">
        <v>9.1519999999999992</v>
      </c>
      <c r="I258" s="10">
        <v>0.161</v>
      </c>
      <c r="J258" s="10">
        <v>48.034999999999997</v>
      </c>
      <c r="K258" s="10">
        <v>5.6000000000000001E-2</v>
      </c>
      <c r="L258" s="10">
        <v>6.0999999999999999E-2</v>
      </c>
      <c r="M258" s="10">
        <v>0.43</v>
      </c>
      <c r="N258" s="10">
        <v>0</v>
      </c>
      <c r="O258" s="10">
        <v>2.7E-2</v>
      </c>
      <c r="P258" s="10">
        <v>100.557</v>
      </c>
      <c r="Q258" s="10" t="s">
        <v>1055</v>
      </c>
      <c r="R258" s="8">
        <v>1.0464238214158219</v>
      </c>
      <c r="S258" s="8">
        <v>3.8805296845248829E-4</v>
      </c>
      <c r="T258" s="8">
        <v>3.4752650659759321E-4</v>
      </c>
      <c r="U258" s="8">
        <v>3.3027469676363109E-4</v>
      </c>
      <c r="V258" s="8">
        <v>0</v>
      </c>
      <c r="W258" s="8">
        <v>0.18807149269799728</v>
      </c>
      <c r="X258" s="8">
        <v>3.3509085938832842E-3</v>
      </c>
      <c r="Y258" s="8">
        <v>1.7596135865421905</v>
      </c>
    </row>
    <row r="259" spans="1:25">
      <c r="A259" s="16" t="s">
        <v>59</v>
      </c>
      <c r="B259" s="9" t="s">
        <v>0</v>
      </c>
      <c r="C259" s="10">
        <v>39.491</v>
      </c>
      <c r="D259" s="10">
        <v>6.0000000000000001E-3</v>
      </c>
      <c r="E259" s="10">
        <v>0</v>
      </c>
      <c r="F259" s="10">
        <v>0</v>
      </c>
      <c r="G259" s="10">
        <v>0</v>
      </c>
      <c r="H259" s="10">
        <v>9.1140000000000008</v>
      </c>
      <c r="I259" s="10">
        <v>0.121</v>
      </c>
      <c r="J259" s="10">
        <v>50.093000000000004</v>
      </c>
      <c r="K259" s="10">
        <v>1E-3</v>
      </c>
      <c r="L259" s="10">
        <v>1.6E-2</v>
      </c>
      <c r="M259" s="10">
        <v>0.38900000000000001</v>
      </c>
      <c r="N259" s="10">
        <v>0</v>
      </c>
      <c r="O259" s="10">
        <v>0</v>
      </c>
      <c r="P259" s="10">
        <v>99.230999999999995</v>
      </c>
      <c r="Q259" s="10" t="s">
        <v>1055</v>
      </c>
      <c r="R259" s="8">
        <v>0.97190447022559989</v>
      </c>
      <c r="S259" s="8">
        <v>1.1104460102015381E-4</v>
      </c>
      <c r="T259" s="8">
        <v>0</v>
      </c>
      <c r="U259" s="8">
        <v>0</v>
      </c>
      <c r="V259" s="8">
        <v>5.5968970346761182E-2</v>
      </c>
      <c r="W259" s="8">
        <v>0.13161272934835766</v>
      </c>
      <c r="X259" s="8">
        <v>2.5222989436852693E-3</v>
      </c>
      <c r="Y259" s="8">
        <v>1.837854118175998</v>
      </c>
    </row>
    <row r="260" spans="1:25">
      <c r="A260" s="16" t="s">
        <v>60</v>
      </c>
      <c r="B260" s="9" t="s">
        <v>0</v>
      </c>
      <c r="C260" s="10">
        <v>40.915999999999997</v>
      </c>
      <c r="D260" s="10">
        <v>7.0000000000000001E-3</v>
      </c>
      <c r="E260" s="10">
        <v>0</v>
      </c>
      <c r="F260" s="10">
        <v>1.6E-2</v>
      </c>
      <c r="G260" s="10">
        <v>0</v>
      </c>
      <c r="H260" s="10">
        <v>9.109</v>
      </c>
      <c r="I260" s="10">
        <v>0.129</v>
      </c>
      <c r="J260" s="10">
        <v>49.81</v>
      </c>
      <c r="K260" s="10">
        <v>3.4000000000000002E-2</v>
      </c>
      <c r="L260" s="10">
        <v>8.5000000000000006E-2</v>
      </c>
      <c r="M260" s="10">
        <v>0.36599999999999999</v>
      </c>
      <c r="N260" s="10">
        <v>2E-3</v>
      </c>
      <c r="O260" s="10">
        <v>0</v>
      </c>
      <c r="P260" s="10">
        <v>100.474</v>
      </c>
      <c r="Q260" s="10" t="s">
        <v>1055</v>
      </c>
      <c r="R260" s="8">
        <v>0.99833878318574687</v>
      </c>
      <c r="S260" s="8">
        <v>1.2844096565454362E-4</v>
      </c>
      <c r="T260" s="8">
        <v>0</v>
      </c>
      <c r="U260" s="8">
        <v>3.086598711650544E-4</v>
      </c>
      <c r="V260" s="8">
        <v>2.756891826031449E-3</v>
      </c>
      <c r="W260" s="8">
        <v>0.18311403689662636</v>
      </c>
      <c r="X260" s="8">
        <v>2.6660004745360263E-3</v>
      </c>
      <c r="Y260" s="8">
        <v>1.8117983513919822</v>
      </c>
    </row>
    <row r="261" spans="1:25">
      <c r="A261" s="16" t="s">
        <v>61</v>
      </c>
      <c r="B261" s="9" t="s">
        <v>0</v>
      </c>
      <c r="C261" s="10">
        <v>39.424999999999997</v>
      </c>
      <c r="D261" s="10">
        <v>0</v>
      </c>
      <c r="E261" s="10">
        <v>0</v>
      </c>
      <c r="F261" s="10">
        <v>0</v>
      </c>
      <c r="G261" s="10">
        <v>0</v>
      </c>
      <c r="H261" s="10">
        <v>9.109</v>
      </c>
      <c r="I261" s="10">
        <v>0.129</v>
      </c>
      <c r="J261" s="10">
        <v>51.155999999999999</v>
      </c>
      <c r="K261" s="10">
        <v>4.9000000000000002E-2</v>
      </c>
      <c r="L261" s="10">
        <v>0.156</v>
      </c>
      <c r="M261" s="10">
        <v>0.40300000000000002</v>
      </c>
      <c r="N261" s="10">
        <v>3.3000000000000002E-2</v>
      </c>
      <c r="O261" s="10">
        <v>0</v>
      </c>
      <c r="P261" s="10">
        <v>100.46</v>
      </c>
      <c r="Q261" s="10" t="s">
        <v>1055</v>
      </c>
      <c r="R261" s="8">
        <v>0.95795623733402102</v>
      </c>
      <c r="S261" s="8">
        <v>0</v>
      </c>
      <c r="T261" s="8">
        <v>0</v>
      </c>
      <c r="U261" s="8">
        <v>0</v>
      </c>
      <c r="V261" s="8">
        <v>8.4087525331957735E-2</v>
      </c>
      <c r="W261" s="8">
        <v>0.10101002178154311</v>
      </c>
      <c r="X261" s="8">
        <v>2.6549076384955587E-3</v>
      </c>
      <c r="Y261" s="8">
        <v>1.8530156691884254</v>
      </c>
    </row>
    <row r="262" spans="1:25">
      <c r="A262" s="16" t="s">
        <v>62</v>
      </c>
      <c r="B262" s="9" t="s">
        <v>0</v>
      </c>
      <c r="C262" s="10">
        <v>40.307000000000002</v>
      </c>
      <c r="D262" s="10">
        <v>8.0000000000000002E-3</v>
      </c>
      <c r="E262" s="10">
        <v>4.0000000000000001E-3</v>
      </c>
      <c r="F262" s="10">
        <v>2E-3</v>
      </c>
      <c r="G262" s="10">
        <v>0</v>
      </c>
      <c r="H262" s="10">
        <v>9.0950000000000006</v>
      </c>
      <c r="I262" s="10">
        <v>0.13</v>
      </c>
      <c r="J262" s="10">
        <v>49.883000000000003</v>
      </c>
      <c r="K262" s="10">
        <v>1.2999999999999999E-2</v>
      </c>
      <c r="L262" s="10">
        <v>2.1999999999999999E-2</v>
      </c>
      <c r="M262" s="10">
        <v>0.41099999999999998</v>
      </c>
      <c r="N262" s="10">
        <v>0.01</v>
      </c>
      <c r="O262" s="10">
        <v>2.1000000000000001E-2</v>
      </c>
      <c r="P262" s="10">
        <v>99.906000000000006</v>
      </c>
      <c r="Q262" s="10" t="s">
        <v>1055</v>
      </c>
      <c r="R262" s="8">
        <v>0.98781084257045781</v>
      </c>
      <c r="S262" s="8">
        <v>1.4743617309050526E-4</v>
      </c>
      <c r="T262" s="8">
        <v>1.1553379191123988E-4</v>
      </c>
      <c r="U262" s="8">
        <v>3.8752410703202117E-5</v>
      </c>
      <c r="V262" s="8">
        <v>2.3929156310289024E-2</v>
      </c>
      <c r="W262" s="8">
        <v>0.16247346306735674</v>
      </c>
      <c r="X262" s="8">
        <v>2.6984998918907306E-3</v>
      </c>
      <c r="Y262" s="8">
        <v>1.8224449701810468</v>
      </c>
    </row>
    <row r="263" spans="1:25">
      <c r="A263" s="16" t="s">
        <v>63</v>
      </c>
      <c r="B263" s="9" t="s">
        <v>0</v>
      </c>
      <c r="C263" s="10">
        <v>41.061</v>
      </c>
      <c r="D263" s="10">
        <v>0</v>
      </c>
      <c r="E263" s="10">
        <v>3.6999999999999998E-2</v>
      </c>
      <c r="F263" s="10">
        <v>1.4999999999999999E-2</v>
      </c>
      <c r="G263" s="10">
        <v>0</v>
      </c>
      <c r="H263" s="10">
        <v>9.0410000000000004</v>
      </c>
      <c r="I263" s="10">
        <v>0.11</v>
      </c>
      <c r="J263" s="10">
        <v>49.591999999999999</v>
      </c>
      <c r="K263" s="10">
        <v>5.1999999999999998E-2</v>
      </c>
      <c r="L263" s="10">
        <v>0</v>
      </c>
      <c r="M263" s="10">
        <v>0.42699999999999999</v>
      </c>
      <c r="N263" s="10">
        <v>1.0999999999999999E-2</v>
      </c>
      <c r="O263" s="10">
        <v>0</v>
      </c>
      <c r="P263" s="10">
        <v>100.346</v>
      </c>
      <c r="Q263" s="10" t="s">
        <v>1055</v>
      </c>
      <c r="R263" s="8">
        <v>1.0034772900537421</v>
      </c>
      <c r="S263" s="8">
        <v>0</v>
      </c>
      <c r="T263" s="8">
        <v>1.0657012448267308E-3</v>
      </c>
      <c r="U263" s="8">
        <v>2.8983091002664972E-4</v>
      </c>
      <c r="V263" s="8">
        <v>0</v>
      </c>
      <c r="W263" s="8">
        <v>0.18477809679511611</v>
      </c>
      <c r="X263" s="8">
        <v>2.2769655019423581E-3</v>
      </c>
      <c r="Y263" s="8">
        <v>1.8067505484929045</v>
      </c>
    </row>
    <row r="264" spans="1:25">
      <c r="A264" s="16" t="s">
        <v>64</v>
      </c>
      <c r="B264" s="9" t="s">
        <v>0</v>
      </c>
      <c r="C264" s="10">
        <v>40.805</v>
      </c>
      <c r="D264" s="10">
        <v>0</v>
      </c>
      <c r="E264" s="10">
        <v>3.7999999999999999E-2</v>
      </c>
      <c r="F264" s="10">
        <v>4.0000000000000001E-3</v>
      </c>
      <c r="G264" s="10">
        <v>0</v>
      </c>
      <c r="H264" s="10">
        <v>8.9039999999999999</v>
      </c>
      <c r="I264" s="10">
        <v>0.10199999999999999</v>
      </c>
      <c r="J264" s="10">
        <v>50.149000000000001</v>
      </c>
      <c r="K264" s="10">
        <v>2.1000000000000001E-2</v>
      </c>
      <c r="L264" s="10">
        <v>0</v>
      </c>
      <c r="M264" s="10">
        <v>0.40100000000000002</v>
      </c>
      <c r="N264" s="10">
        <v>6.0000000000000001E-3</v>
      </c>
      <c r="O264" s="10">
        <v>2.4E-2</v>
      </c>
      <c r="P264" s="10">
        <v>100.45399999999999</v>
      </c>
      <c r="Q264" s="10" t="s">
        <v>1055</v>
      </c>
      <c r="R264" s="8">
        <v>0.99388303915394227</v>
      </c>
      <c r="S264" s="8">
        <v>0</v>
      </c>
      <c r="T264" s="8">
        <v>1.0908404062068247E-3</v>
      </c>
      <c r="U264" s="8">
        <v>7.7029539849534457E-5</v>
      </c>
      <c r="V264" s="8">
        <v>1.1066051746058569E-2</v>
      </c>
      <c r="W264" s="8">
        <v>0.17030294157277007</v>
      </c>
      <c r="X264" s="8">
        <v>2.1043007410391926E-3</v>
      </c>
      <c r="Y264" s="8">
        <v>1.8209277737725715</v>
      </c>
    </row>
    <row r="265" spans="1:25">
      <c r="A265" s="16" t="s">
        <v>65</v>
      </c>
      <c r="B265" s="9" t="s">
        <v>0</v>
      </c>
      <c r="C265" s="10">
        <v>40.781999999999996</v>
      </c>
      <c r="D265" s="10">
        <v>3.0000000000000001E-3</v>
      </c>
      <c r="E265" s="10">
        <v>8.0000000000000002E-3</v>
      </c>
      <c r="F265" s="10">
        <v>0</v>
      </c>
      <c r="G265" s="10">
        <v>0</v>
      </c>
      <c r="H265" s="10">
        <v>8.4309999999999992</v>
      </c>
      <c r="I265" s="10">
        <v>0.14699999999999999</v>
      </c>
      <c r="J265" s="10">
        <v>50.844000000000001</v>
      </c>
      <c r="K265" s="10">
        <v>0</v>
      </c>
      <c r="L265" s="10">
        <v>0</v>
      </c>
      <c r="M265" s="10">
        <v>0.42399999999999999</v>
      </c>
      <c r="N265" s="10">
        <v>3.0000000000000001E-3</v>
      </c>
      <c r="O265" s="10">
        <v>1E-3</v>
      </c>
      <c r="P265" s="10">
        <v>100.643</v>
      </c>
      <c r="Q265" s="10" t="s">
        <v>1055</v>
      </c>
      <c r="R265" s="8">
        <v>0.98853245449248051</v>
      </c>
      <c r="S265" s="8">
        <v>5.4684521435526058E-5</v>
      </c>
      <c r="T265" s="8">
        <v>2.2854310401087204E-4</v>
      </c>
      <c r="U265" s="8">
        <v>0</v>
      </c>
      <c r="V265" s="8">
        <v>2.2597178868156931E-2</v>
      </c>
      <c r="W265" s="8">
        <v>0.14830889410404971</v>
      </c>
      <c r="X265" s="8">
        <v>3.0180434357950474E-3</v>
      </c>
      <c r="Y265" s="8">
        <v>1.8372602014740713</v>
      </c>
    </row>
    <row r="266" spans="1:25">
      <c r="A266" s="16" t="s">
        <v>66</v>
      </c>
      <c r="B266" s="9" t="s">
        <v>0</v>
      </c>
      <c r="C266" s="10">
        <v>54.537999999999997</v>
      </c>
      <c r="D266" s="10">
        <v>4.2000000000000003E-2</v>
      </c>
      <c r="E266" s="10">
        <v>3.3079999999999998</v>
      </c>
      <c r="F266" s="10">
        <v>0.66500000000000004</v>
      </c>
      <c r="G266" s="10">
        <v>0</v>
      </c>
      <c r="H266" s="10">
        <v>6.2320000000000002</v>
      </c>
      <c r="I266" s="10">
        <v>9.6000000000000002E-2</v>
      </c>
      <c r="J266" s="10">
        <v>34.639000000000003</v>
      </c>
      <c r="K266" s="10">
        <v>0.875</v>
      </c>
      <c r="L266" s="10">
        <v>0.02</v>
      </c>
      <c r="M266" s="10">
        <v>8.8999999999999996E-2</v>
      </c>
      <c r="N266" s="10">
        <v>1.7000000000000001E-2</v>
      </c>
      <c r="O266" s="10">
        <v>4.0000000000000001E-3</v>
      </c>
      <c r="P266" s="10">
        <v>100.52500000000001</v>
      </c>
      <c r="Q266" s="10" t="s">
        <v>1055</v>
      </c>
      <c r="R266" s="8">
        <v>1.4000478388146886</v>
      </c>
      <c r="S266" s="8">
        <v>8.1079993930576323E-4</v>
      </c>
      <c r="T266" s="8">
        <v>0.1000840546746278</v>
      </c>
      <c r="U266" s="8">
        <v>1.3497108164665251E-2</v>
      </c>
      <c r="V266" s="8">
        <v>0</v>
      </c>
      <c r="W266" s="8">
        <v>0.13379106370436819</v>
      </c>
      <c r="X266" s="8">
        <v>2.0873757809192184E-3</v>
      </c>
      <c r="Y266" s="8">
        <v>1.3256154565780056</v>
      </c>
    </row>
    <row r="267" spans="1:25">
      <c r="A267" s="16" t="s">
        <v>67</v>
      </c>
      <c r="B267" s="9" t="s">
        <v>0</v>
      </c>
      <c r="C267" s="10">
        <v>54.807000000000002</v>
      </c>
      <c r="D267" s="10">
        <v>3.6999999999999998E-2</v>
      </c>
      <c r="E267" s="10">
        <v>2.9489999999999998</v>
      </c>
      <c r="F267" s="10">
        <v>0.68400000000000005</v>
      </c>
      <c r="G267" s="10">
        <v>0</v>
      </c>
      <c r="H267" s="10">
        <v>6.125</v>
      </c>
      <c r="I267" s="10">
        <v>0.124</v>
      </c>
      <c r="J267" s="10">
        <v>34.195999999999998</v>
      </c>
      <c r="K267" s="10">
        <v>1.27</v>
      </c>
      <c r="L267" s="10">
        <v>3.5999999999999997E-2</v>
      </c>
      <c r="M267" s="10">
        <v>8.5999999999999993E-2</v>
      </c>
      <c r="N267" s="10">
        <v>0</v>
      </c>
      <c r="O267" s="10">
        <v>0</v>
      </c>
      <c r="P267" s="10">
        <v>100.31399999999999</v>
      </c>
      <c r="Q267" s="10" t="s">
        <v>1055</v>
      </c>
      <c r="R267" s="8">
        <v>1.4123411651881639</v>
      </c>
      <c r="S267" s="8">
        <v>7.1701139934565207E-4</v>
      </c>
      <c r="T267" s="8">
        <v>8.9564123945566454E-2</v>
      </c>
      <c r="U267" s="8">
        <v>1.3935902648887803E-2</v>
      </c>
      <c r="V267" s="8">
        <v>0</v>
      </c>
      <c r="W267" s="8">
        <v>0.13199749035310054</v>
      </c>
      <c r="X267" s="8">
        <v>2.706518571441162E-3</v>
      </c>
      <c r="Y267" s="8">
        <v>1.3136735054844366</v>
      </c>
    </row>
    <row r="268" spans="1:25">
      <c r="A268" s="126" t="s">
        <v>650</v>
      </c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</row>
    <row r="269" spans="1:25">
      <c r="A269" s="16" t="s">
        <v>68</v>
      </c>
      <c r="B269" s="9" t="s">
        <v>0</v>
      </c>
      <c r="C269" s="10">
        <v>42.31</v>
      </c>
      <c r="D269" s="10">
        <v>5.3999999999999999E-2</v>
      </c>
      <c r="E269" s="10">
        <v>4.0000000000000001E-3</v>
      </c>
      <c r="F269" s="10">
        <v>0</v>
      </c>
      <c r="G269" s="10">
        <v>0</v>
      </c>
      <c r="H269" s="10">
        <v>8.0429999999999993</v>
      </c>
      <c r="I269" s="10">
        <v>0.126</v>
      </c>
      <c r="J269" s="10">
        <v>49.719000000000001</v>
      </c>
      <c r="K269" s="10">
        <v>1.4999999999999999E-2</v>
      </c>
      <c r="L269" s="10">
        <v>0</v>
      </c>
      <c r="M269" s="10">
        <v>0.39300000000000002</v>
      </c>
      <c r="N269" s="10">
        <v>0</v>
      </c>
      <c r="O269" s="10">
        <v>1.9E-2</v>
      </c>
      <c r="P269" s="10">
        <v>100.68300000000001</v>
      </c>
      <c r="Q269" s="10" t="s">
        <v>1055</v>
      </c>
      <c r="R269" s="8">
        <v>1.0292432375269629</v>
      </c>
      <c r="S269" s="8">
        <v>9.8784659197916026E-4</v>
      </c>
      <c r="T269" s="8">
        <v>1.14680799211193E-4</v>
      </c>
      <c r="U269" s="8">
        <v>0</v>
      </c>
      <c r="V269" s="8">
        <v>0</v>
      </c>
      <c r="W269" s="8">
        <v>0.16362477395938879</v>
      </c>
      <c r="X269" s="8">
        <v>2.5961589654285408E-3</v>
      </c>
      <c r="Y269" s="8">
        <v>1.8030423497391519</v>
      </c>
    </row>
    <row r="270" spans="1:25">
      <c r="A270" s="16" t="s">
        <v>69</v>
      </c>
      <c r="B270" s="9" t="s">
        <v>0</v>
      </c>
      <c r="C270" s="10">
        <v>40.817</v>
      </c>
      <c r="D270" s="10">
        <v>7.0000000000000001E-3</v>
      </c>
      <c r="E270" s="10">
        <v>0.03</v>
      </c>
      <c r="F270" s="10">
        <v>0</v>
      </c>
      <c r="G270" s="10">
        <v>0</v>
      </c>
      <c r="H270" s="10">
        <v>8.5570000000000004</v>
      </c>
      <c r="I270" s="10">
        <v>0.11899999999999999</v>
      </c>
      <c r="J270" s="10">
        <v>50.390999999999998</v>
      </c>
      <c r="K270" s="10">
        <v>9.0999999999999998E-2</v>
      </c>
      <c r="L270" s="10">
        <v>0</v>
      </c>
      <c r="M270" s="10">
        <v>0.373</v>
      </c>
      <c r="N270" s="10">
        <v>2E-3</v>
      </c>
      <c r="O270" s="10">
        <v>0</v>
      </c>
      <c r="P270" s="10">
        <v>100.387</v>
      </c>
      <c r="Q270" s="10" t="s">
        <v>1055</v>
      </c>
      <c r="R270" s="8">
        <v>0.99284814630067442</v>
      </c>
      <c r="S270" s="8">
        <v>1.2804438456006308E-4</v>
      </c>
      <c r="T270" s="8">
        <v>8.6004014799294988E-4</v>
      </c>
      <c r="U270" s="8">
        <v>0</v>
      </c>
      <c r="V270" s="8">
        <v>1.3187578481537621E-2</v>
      </c>
      <c r="W270" s="8">
        <v>0.16088055556874253</v>
      </c>
      <c r="X270" s="8">
        <v>2.4517402025234737E-3</v>
      </c>
      <c r="Y270" s="8">
        <v>1.8272722984855099</v>
      </c>
    </row>
    <row r="271" spans="1:25">
      <c r="A271" s="16" t="s">
        <v>70</v>
      </c>
      <c r="B271" s="9" t="s">
        <v>0</v>
      </c>
      <c r="C271" s="10">
        <v>40.658000000000001</v>
      </c>
      <c r="D271" s="10">
        <v>0</v>
      </c>
      <c r="E271" s="10">
        <v>4.5999999999999999E-2</v>
      </c>
      <c r="F271" s="10">
        <v>3.0000000000000001E-3</v>
      </c>
      <c r="G271" s="10">
        <v>0</v>
      </c>
      <c r="H271" s="10">
        <v>8.6039999999999992</v>
      </c>
      <c r="I271" s="10">
        <v>0.111</v>
      </c>
      <c r="J271" s="10">
        <v>50.322000000000003</v>
      </c>
      <c r="K271" s="10">
        <v>2.1999999999999999E-2</v>
      </c>
      <c r="L271" s="10">
        <v>2.3E-2</v>
      </c>
      <c r="M271" s="10">
        <v>0.40500000000000003</v>
      </c>
      <c r="N271" s="10">
        <v>3.0000000000000001E-3</v>
      </c>
      <c r="O271" s="10">
        <v>2E-3</v>
      </c>
      <c r="P271" s="10">
        <v>100.199</v>
      </c>
      <c r="Q271" s="10" t="s">
        <v>1055</v>
      </c>
      <c r="R271" s="8">
        <v>0.99128971025355961</v>
      </c>
      <c r="S271" s="8">
        <v>0</v>
      </c>
      <c r="T271" s="8">
        <v>1.321807284601551E-3</v>
      </c>
      <c r="U271" s="8">
        <v>5.7829742219921061E-5</v>
      </c>
      <c r="V271" s="8">
        <v>1.6040942466058361E-2</v>
      </c>
      <c r="W271" s="8">
        <v>0.15939193321398107</v>
      </c>
      <c r="X271" s="8">
        <v>2.2922569841882217E-3</v>
      </c>
      <c r="Y271" s="8">
        <v>1.8290308283685719</v>
      </c>
    </row>
    <row r="272" spans="1:25">
      <c r="A272" s="16" t="s">
        <v>71</v>
      </c>
      <c r="B272" s="9" t="s">
        <v>0</v>
      </c>
      <c r="C272" s="10">
        <v>40.054000000000002</v>
      </c>
      <c r="D272" s="10">
        <v>0</v>
      </c>
      <c r="E272" s="10">
        <v>7.0000000000000001E-3</v>
      </c>
      <c r="F272" s="10">
        <v>1.4E-2</v>
      </c>
      <c r="G272" s="10">
        <v>0</v>
      </c>
      <c r="H272" s="10">
        <v>8.89</v>
      </c>
      <c r="I272" s="10">
        <v>0.13</v>
      </c>
      <c r="J272" s="10">
        <v>50.613</v>
      </c>
      <c r="K272" s="10">
        <v>0.02</v>
      </c>
      <c r="L272" s="10">
        <v>3.1E-2</v>
      </c>
      <c r="M272" s="10">
        <v>0.35499999999999998</v>
      </c>
      <c r="N272" s="10">
        <v>1E-3</v>
      </c>
      <c r="O272" s="10">
        <v>2.7E-2</v>
      </c>
      <c r="P272" s="10">
        <v>100.142</v>
      </c>
      <c r="Q272" s="10" t="s">
        <v>1055</v>
      </c>
      <c r="R272" s="8">
        <v>0.97620112584072027</v>
      </c>
      <c r="S272" s="8">
        <v>0</v>
      </c>
      <c r="T272" s="8">
        <v>2.0106995160188251E-4</v>
      </c>
      <c r="U272" s="8">
        <v>2.6977199365309061E-4</v>
      </c>
      <c r="V272" s="8">
        <v>4.7126906373303967E-2</v>
      </c>
      <c r="W272" s="8">
        <v>0.13407016151235071</v>
      </c>
      <c r="X272" s="8">
        <v>2.6836291600890144E-3</v>
      </c>
      <c r="Y272" s="8">
        <v>1.8389250820354814</v>
      </c>
    </row>
    <row r="273" spans="1:25">
      <c r="A273" s="16" t="s">
        <v>72</v>
      </c>
      <c r="B273" s="9" t="s">
        <v>0</v>
      </c>
      <c r="C273" s="10">
        <v>41.247999999999998</v>
      </c>
      <c r="D273" s="10">
        <v>0</v>
      </c>
      <c r="E273" s="10">
        <v>1.9E-2</v>
      </c>
      <c r="F273" s="10">
        <v>0</v>
      </c>
      <c r="G273" s="10">
        <v>0</v>
      </c>
      <c r="H273" s="10">
        <v>8.8130000000000006</v>
      </c>
      <c r="I273" s="10">
        <v>0.14399999999999999</v>
      </c>
      <c r="J273" s="10">
        <v>49.430999999999997</v>
      </c>
      <c r="K273" s="10">
        <v>0.05</v>
      </c>
      <c r="L273" s="10">
        <v>2.1999999999999999E-2</v>
      </c>
      <c r="M273" s="10">
        <v>0.372</v>
      </c>
      <c r="N273" s="10">
        <v>1E-3</v>
      </c>
      <c r="O273" s="10">
        <v>1.0999999999999999E-2</v>
      </c>
      <c r="P273" s="10">
        <v>100.111</v>
      </c>
      <c r="Q273" s="10" t="s">
        <v>1055</v>
      </c>
      <c r="R273" s="8">
        <v>1.0101053281702397</v>
      </c>
      <c r="S273" s="8">
        <v>0</v>
      </c>
      <c r="T273" s="8">
        <v>5.4836924536076929E-4</v>
      </c>
      <c r="U273" s="8">
        <v>0</v>
      </c>
      <c r="V273" s="8">
        <v>0</v>
      </c>
      <c r="W273" s="8">
        <v>0.18048600431096729</v>
      </c>
      <c r="X273" s="8">
        <v>2.9868402668835684E-3</v>
      </c>
      <c r="Y273" s="8">
        <v>1.8045615861415625</v>
      </c>
    </row>
    <row r="274" spans="1:25">
      <c r="A274" s="16" t="s">
        <v>73</v>
      </c>
      <c r="B274" s="9" t="s">
        <v>0</v>
      </c>
      <c r="C274" s="10">
        <v>40.497999999999998</v>
      </c>
      <c r="D274" s="10">
        <v>2E-3</v>
      </c>
      <c r="E274" s="10">
        <v>2.5000000000000001E-2</v>
      </c>
      <c r="F274" s="10">
        <v>6.0000000000000001E-3</v>
      </c>
      <c r="G274" s="10">
        <v>0</v>
      </c>
      <c r="H274" s="10">
        <v>8.7200000000000006</v>
      </c>
      <c r="I274" s="10">
        <v>0.155</v>
      </c>
      <c r="J274" s="10">
        <v>49.825000000000003</v>
      </c>
      <c r="K274" s="10">
        <v>8.3000000000000004E-2</v>
      </c>
      <c r="L274" s="10">
        <v>7.0999999999999994E-2</v>
      </c>
      <c r="M274" s="10">
        <v>0.30599999999999999</v>
      </c>
      <c r="N274" s="10">
        <v>0</v>
      </c>
      <c r="O274" s="10">
        <v>5.6000000000000001E-2</v>
      </c>
      <c r="P274" s="10">
        <v>99.747</v>
      </c>
      <c r="Q274" s="10" t="s">
        <v>1055</v>
      </c>
      <c r="R274" s="8">
        <v>0.99321786711284676</v>
      </c>
      <c r="S274" s="8">
        <v>3.6886011076227601E-5</v>
      </c>
      <c r="T274" s="8">
        <v>7.2261451155215361E-4</v>
      </c>
      <c r="U274" s="8">
        <v>1.1634229134946703E-4</v>
      </c>
      <c r="V274" s="8">
        <v>1.2651536949251252E-2</v>
      </c>
      <c r="W274" s="8">
        <v>0.16619619063277097</v>
      </c>
      <c r="X274" s="8">
        <v>3.2197962102887938E-3</v>
      </c>
      <c r="Y274" s="8">
        <v>1.8216578113686555</v>
      </c>
    </row>
    <row r="275" spans="1:25">
      <c r="A275" s="16" t="s">
        <v>74</v>
      </c>
      <c r="B275" s="9" t="s">
        <v>0</v>
      </c>
      <c r="C275" s="10">
        <v>40.786999999999999</v>
      </c>
      <c r="D275" s="10">
        <v>7.0000000000000001E-3</v>
      </c>
      <c r="E275" s="10">
        <v>0</v>
      </c>
      <c r="F275" s="10">
        <v>0</v>
      </c>
      <c r="G275" s="10">
        <v>0</v>
      </c>
      <c r="H275" s="10">
        <v>8.7989999999999995</v>
      </c>
      <c r="I275" s="10">
        <v>0.125</v>
      </c>
      <c r="J275" s="10">
        <v>49.523000000000003</v>
      </c>
      <c r="K275" s="10">
        <v>3.6999999999999998E-2</v>
      </c>
      <c r="L275" s="10">
        <v>4.7E-2</v>
      </c>
      <c r="M275" s="10">
        <v>0.40300000000000002</v>
      </c>
      <c r="N275" s="10">
        <v>1.4E-2</v>
      </c>
      <c r="O275" s="10">
        <v>0</v>
      </c>
      <c r="P275" s="10">
        <v>99.742000000000004</v>
      </c>
      <c r="Q275" s="10" t="s">
        <v>1055</v>
      </c>
      <c r="R275" s="8">
        <v>1.0019461625618697</v>
      </c>
      <c r="S275" s="8">
        <v>1.2931276933664953E-4</v>
      </c>
      <c r="T275" s="8">
        <v>0</v>
      </c>
      <c r="U275" s="8">
        <v>0</v>
      </c>
      <c r="V275" s="8">
        <v>0</v>
      </c>
      <c r="W275" s="8">
        <v>0.18076399672087387</v>
      </c>
      <c r="X275" s="8">
        <v>2.6008683850316052E-3</v>
      </c>
      <c r="Y275" s="8">
        <v>1.813585832151593</v>
      </c>
    </row>
    <row r="276" spans="1:25">
      <c r="A276" s="16" t="s">
        <v>75</v>
      </c>
      <c r="B276" s="9" t="s">
        <v>0</v>
      </c>
      <c r="C276" s="10">
        <v>39.703000000000003</v>
      </c>
      <c r="D276" s="10">
        <v>4.1000000000000002E-2</v>
      </c>
      <c r="E276" s="10">
        <v>0</v>
      </c>
      <c r="F276" s="10">
        <v>1.4E-2</v>
      </c>
      <c r="G276" s="10">
        <v>0</v>
      </c>
      <c r="H276" s="10">
        <v>8.0739999999999998</v>
      </c>
      <c r="I276" s="10">
        <v>0.113</v>
      </c>
      <c r="J276" s="10">
        <v>51.265999999999998</v>
      </c>
      <c r="K276" s="10">
        <v>6.0000000000000001E-3</v>
      </c>
      <c r="L276" s="10">
        <v>0</v>
      </c>
      <c r="M276" s="10">
        <v>0.38100000000000001</v>
      </c>
      <c r="N276" s="10">
        <v>1.0999999999999999E-2</v>
      </c>
      <c r="O276" s="10">
        <v>7.0000000000000001E-3</v>
      </c>
      <c r="P276" s="10">
        <v>99.616</v>
      </c>
      <c r="Q276" s="10" t="s">
        <v>1055</v>
      </c>
      <c r="R276" s="8">
        <v>0.96817160652102752</v>
      </c>
      <c r="S276" s="8">
        <v>7.5185418963766412E-4</v>
      </c>
      <c r="T276" s="8">
        <v>0</v>
      </c>
      <c r="U276" s="8">
        <v>2.6991838638707643E-4</v>
      </c>
      <c r="V276" s="8">
        <v>6.188316019228246E-2</v>
      </c>
      <c r="W276" s="8">
        <v>0.10277139776074562</v>
      </c>
      <c r="X276" s="8">
        <v>2.3339588833471182E-3</v>
      </c>
      <c r="Y276" s="8">
        <v>1.8636613431059752</v>
      </c>
    </row>
    <row r="277" spans="1:25">
      <c r="A277" s="16" t="s">
        <v>76</v>
      </c>
      <c r="B277" s="9" t="s">
        <v>0</v>
      </c>
      <c r="C277" s="10">
        <v>40.249000000000002</v>
      </c>
      <c r="D277" s="10">
        <v>0</v>
      </c>
      <c r="E277" s="10">
        <v>0.08</v>
      </c>
      <c r="F277" s="10">
        <v>8.0000000000000002E-3</v>
      </c>
      <c r="G277" s="10">
        <v>0</v>
      </c>
      <c r="H277" s="10">
        <v>8.8390000000000004</v>
      </c>
      <c r="I277" s="10">
        <v>0.113</v>
      </c>
      <c r="J277" s="10">
        <v>49.534999999999997</v>
      </c>
      <c r="K277" s="10">
        <v>7.5999999999999998E-2</v>
      </c>
      <c r="L277" s="10">
        <v>0</v>
      </c>
      <c r="M277" s="10">
        <v>0.379</v>
      </c>
      <c r="N277" s="10">
        <v>2.5000000000000001E-2</v>
      </c>
      <c r="O277" s="10">
        <v>0</v>
      </c>
      <c r="P277" s="10">
        <v>99.304000000000002</v>
      </c>
      <c r="Q277" s="10" t="s">
        <v>1055</v>
      </c>
      <c r="R277" s="8">
        <v>0.99165073666444725</v>
      </c>
      <c r="S277" s="8">
        <v>0</v>
      </c>
      <c r="T277" s="8">
        <v>2.3230007705487064E-3</v>
      </c>
      <c r="U277" s="8">
        <v>1.5583644998567824E-4</v>
      </c>
      <c r="V277" s="8">
        <v>1.4219689450571948E-2</v>
      </c>
      <c r="W277" s="8">
        <v>0.16790246200745204</v>
      </c>
      <c r="X277" s="8">
        <v>2.3581304534608118E-3</v>
      </c>
      <c r="Y277" s="8">
        <v>1.819383941164576</v>
      </c>
    </row>
  </sheetData>
  <mergeCells count="9">
    <mergeCell ref="A142:AG142"/>
    <mergeCell ref="A247:AG247"/>
    <mergeCell ref="A249:Y249"/>
    <mergeCell ref="A268:Y268"/>
    <mergeCell ref="A3:AG3"/>
    <mergeCell ref="A31:AG31"/>
    <mergeCell ref="A1:AG1"/>
    <mergeCell ref="A68:AG68"/>
    <mergeCell ref="A70:AG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2FFB-82B5-40F2-BC26-344EA292A41C}">
  <dimension ref="A1:AJ223"/>
  <sheetViews>
    <sheetView showGridLines="0" zoomScale="70" zoomScaleNormal="70" workbookViewId="0">
      <pane ySplit="2" topLeftCell="A78" activePane="bottomLeft" state="frozen"/>
      <selection activeCell="F1" sqref="F1"/>
      <selection pane="bottomLeft" activeCell="G106" sqref="G106"/>
    </sheetView>
  </sheetViews>
  <sheetFormatPr defaultRowHeight="14.5"/>
  <cols>
    <col min="1" max="1" width="19" style="15" customWidth="1"/>
    <col min="2" max="2" width="8.7265625" style="15"/>
    <col min="35" max="36" width="8.7265625" style="1"/>
  </cols>
  <sheetData>
    <row r="1" spans="1:36">
      <c r="A1" s="127" t="s">
        <v>1053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</row>
    <row r="2" spans="1:36" s="26" customFormat="1" ht="36" customHeight="1">
      <c r="A2" s="21" t="s">
        <v>16</v>
      </c>
      <c r="B2" s="21" t="s">
        <v>14</v>
      </c>
      <c r="C2" s="7" t="s">
        <v>4</v>
      </c>
      <c r="D2" s="7" t="s">
        <v>6</v>
      </c>
      <c r="E2" s="7" t="s">
        <v>3</v>
      </c>
      <c r="F2" s="7" t="s">
        <v>7</v>
      </c>
      <c r="G2" s="7" t="s">
        <v>11</v>
      </c>
      <c r="H2" s="7" t="s">
        <v>12</v>
      </c>
      <c r="I2" s="7" t="s">
        <v>2</v>
      </c>
      <c r="J2" s="7" t="s">
        <v>5</v>
      </c>
      <c r="K2" s="7" t="s">
        <v>1</v>
      </c>
      <c r="L2" s="7" t="s">
        <v>9</v>
      </c>
      <c r="M2" s="7" t="s">
        <v>8</v>
      </c>
      <c r="N2" s="7" t="s">
        <v>10</v>
      </c>
      <c r="O2" s="7" t="s">
        <v>13</v>
      </c>
      <c r="P2" s="28" t="s">
        <v>80</v>
      </c>
      <c r="Q2" s="28" t="s">
        <v>82</v>
      </c>
      <c r="R2" s="28" t="s">
        <v>82</v>
      </c>
      <c r="S2" s="28" t="s">
        <v>85</v>
      </c>
      <c r="T2" s="28" t="s">
        <v>83</v>
      </c>
      <c r="U2" s="28" t="s">
        <v>81</v>
      </c>
      <c r="V2" s="28" t="s">
        <v>86</v>
      </c>
      <c r="W2" s="28" t="s">
        <v>87</v>
      </c>
      <c r="X2" s="28" t="s">
        <v>88</v>
      </c>
      <c r="Y2" s="28" t="s">
        <v>89</v>
      </c>
      <c r="Z2" s="28" t="s">
        <v>97</v>
      </c>
      <c r="AA2" s="28" t="s">
        <v>98</v>
      </c>
      <c r="AB2" s="28" t="s">
        <v>91</v>
      </c>
      <c r="AC2" s="28" t="s">
        <v>94</v>
      </c>
      <c r="AD2" s="28" t="s">
        <v>95</v>
      </c>
      <c r="AE2" s="28" t="s">
        <v>100</v>
      </c>
      <c r="AF2" s="28" t="s">
        <v>101</v>
      </c>
      <c r="AG2" s="29" t="s">
        <v>102</v>
      </c>
      <c r="AH2" s="30" t="s">
        <v>111</v>
      </c>
      <c r="AI2" s="100" t="s">
        <v>989</v>
      </c>
      <c r="AJ2" s="100" t="s">
        <v>990</v>
      </c>
    </row>
    <row r="3" spans="1:36">
      <c r="A3" s="127" t="s">
        <v>650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</row>
    <row r="4" spans="1:36">
      <c r="A4" s="12" t="s">
        <v>796</v>
      </c>
      <c r="B4" s="12" t="s">
        <v>781</v>
      </c>
      <c r="C4" s="8">
        <v>51.116999999999997</v>
      </c>
      <c r="D4" s="8">
        <v>0.10100000000000001</v>
      </c>
      <c r="E4" s="8">
        <v>3.44</v>
      </c>
      <c r="F4" s="8">
        <v>0.76700000000000002</v>
      </c>
      <c r="G4" s="8">
        <v>1.929</v>
      </c>
      <c r="H4" s="8">
        <v>8.2000000000000003E-2</v>
      </c>
      <c r="I4" s="8">
        <v>19.916</v>
      </c>
      <c r="J4" s="8">
        <v>21.457000000000001</v>
      </c>
      <c r="K4" s="8">
        <v>0.33900000000000002</v>
      </c>
      <c r="L4" s="8">
        <v>3.0000000000000001E-3</v>
      </c>
      <c r="M4" s="8">
        <v>4.4999999999999998E-2</v>
      </c>
      <c r="N4" s="8">
        <v>9.0999999999999998E-2</v>
      </c>
      <c r="O4" s="8">
        <v>99.287000000000006</v>
      </c>
      <c r="P4" s="27">
        <v>1.8693575177509476</v>
      </c>
      <c r="Q4" s="27">
        <v>0.13064248224905239</v>
      </c>
      <c r="R4" s="27">
        <v>1.761463340768632E-2</v>
      </c>
      <c r="S4" s="27">
        <v>0.16198985545577749</v>
      </c>
      <c r="T4" s="27">
        <v>2.2175186437412779E-2</v>
      </c>
      <c r="U4" s="27">
        <v>2.7780512461069314E-3</v>
      </c>
      <c r="V4" s="27">
        <v>0.103798315254861</v>
      </c>
      <c r="W4" s="27">
        <v>2.5396835354098957E-3</v>
      </c>
      <c r="X4" s="27">
        <v>1.085810424087452</v>
      </c>
      <c r="Y4" s="27">
        <v>0.84065525372995942</v>
      </c>
      <c r="Z4" s="27">
        <v>2.4034498087766528E-2</v>
      </c>
      <c r="AA4" s="27">
        <v>1.3994496660088394E-4</v>
      </c>
      <c r="AB4" s="27">
        <v>4.0539392156993124</v>
      </c>
      <c r="AC4" s="27">
        <v>1.78373548623181</v>
      </c>
      <c r="AD4" s="27">
        <v>2.7837354862318122</v>
      </c>
      <c r="AE4" s="27">
        <v>42.303571079074878</v>
      </c>
      <c r="AF4" s="27">
        <v>54.640303798706846</v>
      </c>
      <c r="AG4" s="27">
        <v>3.0561251222182677</v>
      </c>
      <c r="AH4" s="31">
        <f t="shared" ref="AH4:AH25" si="0">X4/(X4+V4)</f>
        <v>0.91274583665865894</v>
      </c>
      <c r="AI4" s="1">
        <f>(0.446*C4)+(0.187*D4)-(0.404*E4)+(0.0346*G4)-(0.052*H4)+(0.309*I4)+(0.431*J4)-(0.446*K4)</f>
        <v>36.740605400000007</v>
      </c>
      <c r="AJ4" s="1">
        <f>-(0.369*C4)+(0.535*D4)-(0.317*E4)+(0.323*G4)+(0.235*H4)-(0.516*I4)-(0.167*J4)-(0.153*K4)</f>
        <v>-33.168123000000008</v>
      </c>
    </row>
    <row r="5" spans="1:36">
      <c r="A5" s="12" t="s">
        <v>795</v>
      </c>
      <c r="B5" s="12" t="s">
        <v>292</v>
      </c>
      <c r="C5" s="8">
        <v>52.220999999999997</v>
      </c>
      <c r="D5" s="8">
        <v>0.12</v>
      </c>
      <c r="E5" s="8">
        <v>3.181</v>
      </c>
      <c r="F5" s="8">
        <v>1.0089999999999999</v>
      </c>
      <c r="G5" s="8">
        <v>2.2320000000000002</v>
      </c>
      <c r="H5" s="8">
        <v>1.2E-2</v>
      </c>
      <c r="I5" s="8">
        <v>17.46</v>
      </c>
      <c r="J5" s="8">
        <v>22.754000000000001</v>
      </c>
      <c r="K5" s="8">
        <v>0.372</v>
      </c>
      <c r="L5" s="8">
        <v>1E-3</v>
      </c>
      <c r="M5" s="8">
        <v>3.6999999999999998E-2</v>
      </c>
      <c r="N5" s="8">
        <v>1.9E-2</v>
      </c>
      <c r="O5" s="8">
        <v>99.418000000000006</v>
      </c>
      <c r="P5" s="27">
        <v>1.9095149070025212</v>
      </c>
      <c r="Q5" s="27">
        <v>9.0485092997478755E-2</v>
      </c>
      <c r="R5" s="27">
        <v>4.6594129051320432E-2</v>
      </c>
      <c r="S5" s="27">
        <v>5.1586840418933466E-2</v>
      </c>
      <c r="T5" s="27">
        <v>2.9168489524703013E-2</v>
      </c>
      <c r="U5" s="27">
        <v>3.3002814848086884E-3</v>
      </c>
      <c r="V5" s="27">
        <v>1.6365465108307595E-2</v>
      </c>
      <c r="W5" s="27">
        <v>3.7161895264521851E-4</v>
      </c>
      <c r="X5" s="27">
        <v>0.95180281807564204</v>
      </c>
      <c r="Y5" s="27">
        <v>0.89136903231073339</v>
      </c>
      <c r="Z5" s="27">
        <v>2.6371155324950175E-2</v>
      </c>
      <c r="AA5" s="27">
        <v>4.6643044056354926E-5</v>
      </c>
      <c r="AB5" s="27">
        <v>4.0169764732960997</v>
      </c>
      <c r="AC5" s="27">
        <v>0.24083752539855952</v>
      </c>
      <c r="AD5" s="27">
        <v>0.75916247460144048</v>
      </c>
      <c r="AE5" s="27">
        <v>46.632016875532891</v>
      </c>
      <c r="AF5" s="27">
        <v>49.793613493194101</v>
      </c>
      <c r="AG5" s="27">
        <v>3.5743696312730053</v>
      </c>
      <c r="AH5" s="8">
        <f t="shared" si="0"/>
        <v>0.98309646639684622</v>
      </c>
      <c r="AI5" s="1">
        <f t="shared" ref="AI5:AI68" si="1">(0.446*C5)+(0.187*D5)-(0.404*E5)+(0.0346*G5)-(0.052*H5)+(0.309*I5)+(0.431*J5)-(0.446*K5)</f>
        <v>37.140687200000002</v>
      </c>
      <c r="AJ5" s="1">
        <f t="shared" ref="AJ5:AJ68" si="2">-(0.369*C5)+(0.535*D5)-(0.317*E5)+(0.323*G5)+(0.235*H5)-(0.516*I5)-(0.167*J5)-(0.153*K5)</f>
        <v>-32.356164</v>
      </c>
    </row>
    <row r="6" spans="1:36">
      <c r="A6" s="12" t="s">
        <v>794</v>
      </c>
      <c r="B6" s="12" t="s">
        <v>292</v>
      </c>
      <c r="C6" s="8">
        <v>50.731000000000002</v>
      </c>
      <c r="D6" s="8">
        <v>7.0000000000000007E-2</v>
      </c>
      <c r="E6" s="8">
        <v>5.3449999999999998</v>
      </c>
      <c r="F6" s="8">
        <v>1.3560000000000001</v>
      </c>
      <c r="G6" s="8">
        <v>2.415</v>
      </c>
      <c r="H6" s="8">
        <v>9.9000000000000005E-2</v>
      </c>
      <c r="I6" s="8">
        <v>16.776</v>
      </c>
      <c r="J6" s="8">
        <v>22.48</v>
      </c>
      <c r="K6" s="8">
        <v>0.188</v>
      </c>
      <c r="L6" s="8">
        <v>4.0000000000000001E-3</v>
      </c>
      <c r="M6" s="8">
        <v>3.5000000000000003E-2</v>
      </c>
      <c r="N6" s="8">
        <v>0</v>
      </c>
      <c r="O6" s="8">
        <v>99.498999999999995</v>
      </c>
      <c r="P6" s="27">
        <v>1.8559511675318003</v>
      </c>
      <c r="Q6" s="27">
        <v>0.14404883246819966</v>
      </c>
      <c r="R6" s="27">
        <v>8.6398096261038587E-2</v>
      </c>
      <c r="S6" s="27">
        <v>4.2002496861023975E-2</v>
      </c>
      <c r="T6" s="27">
        <v>3.9219108397331441E-2</v>
      </c>
      <c r="U6" s="27">
        <v>1.9261186210165566E-3</v>
      </c>
      <c r="V6" s="27">
        <v>3.1616623000159869E-2</v>
      </c>
      <c r="W6" s="27">
        <v>3.0673762916817934E-3</v>
      </c>
      <c r="X6" s="27">
        <v>0.91496907868683408</v>
      </c>
      <c r="Y6" s="27">
        <v>0.88107189485533943</v>
      </c>
      <c r="Z6" s="27">
        <v>1.3333965253307E-2</v>
      </c>
      <c r="AA6" s="27">
        <v>1.8666467145502278E-4</v>
      </c>
      <c r="AB6" s="27">
        <v>4.013791422899188</v>
      </c>
      <c r="AC6" s="27">
        <v>0.4294621160885399</v>
      </c>
      <c r="AD6" s="27">
        <v>0.5705378839114601</v>
      </c>
      <c r="AE6" s="27">
        <v>47.047523417746199</v>
      </c>
      <c r="AF6" s="27">
        <v>48.857567024198694</v>
      </c>
      <c r="AG6" s="27">
        <v>4.094909558055102</v>
      </c>
      <c r="AH6" s="8">
        <f t="shared" si="0"/>
        <v>0.96659930216163936</v>
      </c>
      <c r="AI6" s="1">
        <f t="shared" si="1"/>
        <v>35.346962999999995</v>
      </c>
      <c r="AJ6" s="1">
        <f t="shared" si="2"/>
        <v>-32.012684</v>
      </c>
    </row>
    <row r="7" spans="1:36">
      <c r="A7" s="12" t="s">
        <v>793</v>
      </c>
      <c r="B7" s="12" t="s">
        <v>292</v>
      </c>
      <c r="C7" s="8">
        <v>50.933</v>
      </c>
      <c r="D7" s="8">
        <v>0.11700000000000001</v>
      </c>
      <c r="E7" s="8">
        <v>3.5579999999999998</v>
      </c>
      <c r="F7" s="8">
        <v>1.417</v>
      </c>
      <c r="G7" s="8">
        <v>2.1059999999999999</v>
      </c>
      <c r="H7" s="8">
        <v>3.5999999999999997E-2</v>
      </c>
      <c r="I7" s="8">
        <v>17.280999999999999</v>
      </c>
      <c r="J7" s="8">
        <v>23.943000000000001</v>
      </c>
      <c r="K7" s="8">
        <v>0.16400000000000001</v>
      </c>
      <c r="L7" s="8">
        <v>0</v>
      </c>
      <c r="M7" s="8">
        <v>0.10299999999999999</v>
      </c>
      <c r="N7" s="8">
        <v>2.3E-2</v>
      </c>
      <c r="O7" s="8">
        <v>99.680999999999997</v>
      </c>
      <c r="P7" s="27">
        <v>1.8705181688150201</v>
      </c>
      <c r="Q7" s="27">
        <v>0.12948183118497991</v>
      </c>
      <c r="R7" s="27">
        <v>2.4510364121145989E-2</v>
      </c>
      <c r="S7" s="27">
        <v>0.10267870356647268</v>
      </c>
      <c r="T7" s="27">
        <v>4.1141244867455913E-2</v>
      </c>
      <c r="U7" s="27">
        <v>3.2317696881699631E-3</v>
      </c>
      <c r="V7" s="27">
        <v>3.8558906935610898E-2</v>
      </c>
      <c r="W7" s="27">
        <v>1.1197057651797472E-3</v>
      </c>
      <c r="X7" s="27">
        <v>0.94614221820607369</v>
      </c>
      <c r="Y7" s="27">
        <v>0.94202658292046326</v>
      </c>
      <c r="Z7" s="27">
        <v>1.1676558768978891E-2</v>
      </c>
      <c r="AA7" s="27">
        <v>0</v>
      </c>
      <c r="AB7" s="27">
        <v>4.0339682409683295</v>
      </c>
      <c r="AC7" s="27">
        <v>0.60135728685471201</v>
      </c>
      <c r="AD7" s="27">
        <v>1.6013572868547117</v>
      </c>
      <c r="AE7" s="27">
        <v>48.224765975536613</v>
      </c>
      <c r="AF7" s="27">
        <v>48.435455941284609</v>
      </c>
      <c r="AG7" s="27">
        <v>3.3397780831787807</v>
      </c>
      <c r="AH7" s="8">
        <f t="shared" si="0"/>
        <v>0.96084202002911001</v>
      </c>
      <c r="AI7" s="1">
        <f t="shared" si="1"/>
        <v>36.957678599999994</v>
      </c>
      <c r="AJ7" s="1">
        <f t="shared" si="2"/>
        <v>-32.111438999999997</v>
      </c>
    </row>
    <row r="8" spans="1:36">
      <c r="A8" s="12" t="s">
        <v>792</v>
      </c>
      <c r="B8" s="12" t="s">
        <v>292</v>
      </c>
      <c r="C8" s="8">
        <v>50.524000000000001</v>
      </c>
      <c r="D8" s="8">
        <v>0.14199999999999999</v>
      </c>
      <c r="E8" s="8">
        <v>5.4569999999999999</v>
      </c>
      <c r="F8" s="8">
        <v>1.496</v>
      </c>
      <c r="G8" s="8">
        <v>2.8450000000000002</v>
      </c>
      <c r="H8" s="8">
        <v>0</v>
      </c>
      <c r="I8" s="8">
        <v>16.584</v>
      </c>
      <c r="J8" s="8">
        <v>22.414000000000001</v>
      </c>
      <c r="K8" s="8">
        <v>0.16700000000000001</v>
      </c>
      <c r="L8" s="8">
        <v>0</v>
      </c>
      <c r="M8" s="8">
        <v>0.1</v>
      </c>
      <c r="N8" s="8">
        <v>3.0000000000000001E-3</v>
      </c>
      <c r="O8" s="8">
        <v>99.731999999999999</v>
      </c>
      <c r="P8" s="27">
        <v>1.8488947946418657</v>
      </c>
      <c r="Q8" s="27">
        <v>0.15110520535813432</v>
      </c>
      <c r="R8" s="27">
        <v>8.4236296119556631E-2</v>
      </c>
      <c r="S8" s="27">
        <v>4.1286947616971048E-2</v>
      </c>
      <c r="T8" s="27">
        <v>4.3280370658476099E-2</v>
      </c>
      <c r="U8" s="27">
        <v>3.9083611302909126E-3</v>
      </c>
      <c r="V8" s="27">
        <v>4.5469766455275215E-2</v>
      </c>
      <c r="W8" s="27">
        <v>0</v>
      </c>
      <c r="X8" s="27">
        <v>0.90475010090892094</v>
      </c>
      <c r="Y8" s="27">
        <v>0.87873061988687207</v>
      </c>
      <c r="Z8" s="27">
        <v>1.1847843044243161E-2</v>
      </c>
      <c r="AA8" s="27">
        <v>0</v>
      </c>
      <c r="AB8" s="27">
        <v>4.0135103058206054</v>
      </c>
      <c r="AC8" s="27">
        <v>0.52410660018094357</v>
      </c>
      <c r="AD8" s="27">
        <v>0.47589339981905643</v>
      </c>
      <c r="AE8" s="27">
        <v>46.98497653314665</v>
      </c>
      <c r="AF8" s="27">
        <v>48.376215984189116</v>
      </c>
      <c r="AG8" s="27">
        <v>4.6388074826642356</v>
      </c>
      <c r="AH8" s="8">
        <f t="shared" si="0"/>
        <v>0.9521481627390056</v>
      </c>
      <c r="AI8" s="1">
        <f t="shared" si="1"/>
        <v>35.164474999999996</v>
      </c>
      <c r="AJ8" s="1">
        <f t="shared" si="2"/>
        <v>-31.704353000000001</v>
      </c>
    </row>
    <row r="9" spans="1:36">
      <c r="A9" s="12" t="s">
        <v>791</v>
      </c>
      <c r="B9" s="12" t="s">
        <v>292</v>
      </c>
      <c r="C9" s="8">
        <v>52.268000000000001</v>
      </c>
      <c r="D9" s="8">
        <v>0.124</v>
      </c>
      <c r="E9" s="8">
        <v>4.0750000000000002</v>
      </c>
      <c r="F9" s="8">
        <v>1.4550000000000001</v>
      </c>
      <c r="G9" s="8">
        <v>2.202</v>
      </c>
      <c r="H9" s="8">
        <v>1.4E-2</v>
      </c>
      <c r="I9" s="8">
        <v>16.501000000000001</v>
      </c>
      <c r="J9" s="8">
        <v>22.651</v>
      </c>
      <c r="K9" s="8">
        <v>0.45400000000000001</v>
      </c>
      <c r="L9" s="8">
        <v>0</v>
      </c>
      <c r="M9" s="8">
        <v>4.4999999999999998E-2</v>
      </c>
      <c r="N9" s="8">
        <v>2.5000000000000001E-2</v>
      </c>
      <c r="O9" s="8">
        <v>99.813999999999993</v>
      </c>
      <c r="P9" s="27">
        <v>1.9028295462641778</v>
      </c>
      <c r="Q9" s="27">
        <v>9.7170453735822226E-2</v>
      </c>
      <c r="R9" s="27">
        <v>7.7661861917576874E-2</v>
      </c>
      <c r="S9" s="27">
        <v>4.3244226419236753E-3</v>
      </c>
      <c r="T9" s="27">
        <v>4.1876647075747925E-2</v>
      </c>
      <c r="U9" s="27">
        <v>3.3952953357928779E-3</v>
      </c>
      <c r="V9" s="27">
        <v>6.2683774869432704E-2</v>
      </c>
      <c r="W9" s="27">
        <v>4.3164904007065164E-4</v>
      </c>
      <c r="X9" s="27">
        <v>0.89556919368309307</v>
      </c>
      <c r="Y9" s="27">
        <v>0.88343235929165598</v>
      </c>
      <c r="Z9" s="27">
        <v>3.2042633655524504E-2</v>
      </c>
      <c r="AA9" s="27">
        <v>0</v>
      </c>
      <c r="AB9" s="27">
        <v>4.0014178375108189</v>
      </c>
      <c r="AC9" s="27">
        <v>0.93546427448386771</v>
      </c>
      <c r="AD9" s="27">
        <v>6.4535725516132306E-2</v>
      </c>
      <c r="AE9" s="27">
        <v>47.845133862269208</v>
      </c>
      <c r="AF9" s="27">
        <v>48.502443343878078</v>
      </c>
      <c r="AG9" s="27">
        <v>3.652422793852709</v>
      </c>
      <c r="AH9" s="8">
        <f t="shared" si="0"/>
        <v>0.93458535801447229</v>
      </c>
      <c r="AI9" s="1">
        <f t="shared" si="1"/>
        <v>36.422783200000005</v>
      </c>
      <c r="AJ9" s="1">
        <f t="shared" si="2"/>
        <v>-32.164486000000004</v>
      </c>
    </row>
    <row r="10" spans="1:36">
      <c r="A10" s="12" t="s">
        <v>790</v>
      </c>
      <c r="B10" s="12" t="s">
        <v>292</v>
      </c>
      <c r="C10" s="8">
        <v>52.433999999999997</v>
      </c>
      <c r="D10" s="8">
        <v>7.1999999999999995E-2</v>
      </c>
      <c r="E10" s="8">
        <v>4.109</v>
      </c>
      <c r="F10" s="8">
        <v>1.3320000000000001</v>
      </c>
      <c r="G10" s="8">
        <v>2.62</v>
      </c>
      <c r="H10" s="8">
        <v>1.7999999999999999E-2</v>
      </c>
      <c r="I10" s="8">
        <v>18.411999999999999</v>
      </c>
      <c r="J10" s="8">
        <v>20.498000000000001</v>
      </c>
      <c r="K10" s="8">
        <v>0.36399999999999999</v>
      </c>
      <c r="L10" s="8">
        <v>2.1999999999999999E-2</v>
      </c>
      <c r="M10" s="8">
        <v>0.05</v>
      </c>
      <c r="N10" s="8">
        <v>0</v>
      </c>
      <c r="O10" s="8">
        <v>99.930999999999997</v>
      </c>
      <c r="P10" s="27">
        <v>1.8974736462504542</v>
      </c>
      <c r="Q10" s="27">
        <v>0.10252635374954577</v>
      </c>
      <c r="R10" s="27">
        <v>7.2711932428159348E-2</v>
      </c>
      <c r="S10" s="27">
        <v>2.1471670215627903E-2</v>
      </c>
      <c r="T10" s="27">
        <v>3.8107625846515052E-2</v>
      </c>
      <c r="U10" s="27">
        <v>1.9596888753440371E-3</v>
      </c>
      <c r="V10" s="27">
        <v>5.7667123130657388E-2</v>
      </c>
      <c r="W10" s="27">
        <v>5.5166319200197951E-4</v>
      </c>
      <c r="X10" s="27">
        <v>0.99331868997725847</v>
      </c>
      <c r="Y10" s="27">
        <v>0.79468711390378577</v>
      </c>
      <c r="Z10" s="27">
        <v>2.5537153938521091E-2</v>
      </c>
      <c r="AA10" s="27">
        <v>1.0155339826535142E-3</v>
      </c>
      <c r="AB10" s="27">
        <v>4.0070281954905251</v>
      </c>
      <c r="AC10" s="27">
        <v>0.72868337628456192</v>
      </c>
      <c r="AD10" s="27">
        <v>0.27131662371543808</v>
      </c>
      <c r="AE10" s="27">
        <v>42.549055258340786</v>
      </c>
      <c r="AF10" s="27">
        <v>53.184166560050862</v>
      </c>
      <c r="AG10" s="27">
        <v>4.266778181608359</v>
      </c>
      <c r="AH10" s="8">
        <f t="shared" si="0"/>
        <v>0.94513044570970228</v>
      </c>
      <c r="AI10" s="1">
        <f t="shared" si="1"/>
        <v>36.190309999999997</v>
      </c>
      <c r="AJ10" s="1">
        <f t="shared" si="2"/>
        <v>-32.741139000000004</v>
      </c>
    </row>
    <row r="11" spans="1:36">
      <c r="A11" s="12" t="s">
        <v>789</v>
      </c>
      <c r="B11" s="12" t="s">
        <v>292</v>
      </c>
      <c r="C11" s="8">
        <v>50.564999999999998</v>
      </c>
      <c r="D11" s="8">
        <v>0.13</v>
      </c>
      <c r="E11" s="8">
        <v>5.4379999999999997</v>
      </c>
      <c r="F11" s="8">
        <v>1.5289999999999999</v>
      </c>
      <c r="G11" s="8">
        <v>2.4329999999999998</v>
      </c>
      <c r="H11" s="8">
        <v>7.9000000000000001E-2</v>
      </c>
      <c r="I11" s="8">
        <v>16.777000000000001</v>
      </c>
      <c r="J11" s="8">
        <v>22.82</v>
      </c>
      <c r="K11" s="8">
        <v>0.224</v>
      </c>
      <c r="L11" s="8">
        <v>3.0000000000000001E-3</v>
      </c>
      <c r="M11" s="8">
        <v>0</v>
      </c>
      <c r="N11" s="8">
        <v>0</v>
      </c>
      <c r="O11" s="8">
        <v>99.998000000000005</v>
      </c>
      <c r="P11" s="27">
        <v>1.8439650534392018</v>
      </c>
      <c r="Q11" s="27">
        <v>0.15603494656079819</v>
      </c>
      <c r="R11" s="27">
        <v>7.7672188002237352E-2</v>
      </c>
      <c r="S11" s="27">
        <v>6.4342368494924695E-2</v>
      </c>
      <c r="T11" s="27">
        <v>4.4081368087905581E-2</v>
      </c>
      <c r="U11" s="27">
        <v>3.5656432966916858E-3</v>
      </c>
      <c r="V11" s="27">
        <v>9.4502704540060239E-3</v>
      </c>
      <c r="W11" s="27">
        <v>2.4398802169372617E-3</v>
      </c>
      <c r="X11" s="27">
        <v>0.91209874238921207</v>
      </c>
      <c r="Y11" s="27">
        <v>0.89153876945526744</v>
      </c>
      <c r="Z11" s="27">
        <v>1.583649400176234E-2</v>
      </c>
      <c r="AA11" s="27">
        <v>1.3955099781466529E-4</v>
      </c>
      <c r="AB11" s="27">
        <v>4.0211652753967595</v>
      </c>
      <c r="AC11" s="27">
        <v>0.12806521881601526</v>
      </c>
      <c r="AD11" s="27">
        <v>0.87193478118398471</v>
      </c>
      <c r="AE11" s="27">
        <v>47.425553615326514</v>
      </c>
      <c r="AF11" s="27">
        <v>48.519244806461394</v>
      </c>
      <c r="AG11" s="27">
        <v>4.0552015782121043</v>
      </c>
      <c r="AH11" s="8">
        <f t="shared" si="0"/>
        <v>0.98974523294767636</v>
      </c>
      <c r="AI11" s="1">
        <f t="shared" si="1"/>
        <v>35.379030800000002</v>
      </c>
      <c r="AJ11" s="1">
        <f t="shared" si="2"/>
        <v>-32.010501000000005</v>
      </c>
    </row>
    <row r="12" spans="1:36">
      <c r="A12" s="12" t="s">
        <v>788</v>
      </c>
      <c r="B12" s="12" t="s">
        <v>292</v>
      </c>
      <c r="C12" s="8">
        <v>51.823999999999998</v>
      </c>
      <c r="D12" s="8">
        <v>0.17799999999999999</v>
      </c>
      <c r="E12" s="8">
        <v>3.8889999999999998</v>
      </c>
      <c r="F12" s="8">
        <v>1.339</v>
      </c>
      <c r="G12" s="8">
        <v>2.3239999999999998</v>
      </c>
      <c r="H12" s="8">
        <v>8.0000000000000002E-3</v>
      </c>
      <c r="I12" s="8">
        <v>17.286000000000001</v>
      </c>
      <c r="J12" s="8">
        <v>22.67</v>
      </c>
      <c r="K12" s="8">
        <v>0.45800000000000002</v>
      </c>
      <c r="L12" s="8">
        <v>8.0000000000000002E-3</v>
      </c>
      <c r="M12" s="8">
        <v>4.1000000000000002E-2</v>
      </c>
      <c r="N12" s="8">
        <v>0</v>
      </c>
      <c r="O12" s="8">
        <v>100.02500000000001</v>
      </c>
      <c r="P12" s="27">
        <v>1.88639745987138</v>
      </c>
      <c r="Q12" s="27">
        <v>0.11360254012862003</v>
      </c>
      <c r="R12" s="27">
        <v>5.3225984202979776E-2</v>
      </c>
      <c r="S12" s="27">
        <v>6.6810069577640352E-2</v>
      </c>
      <c r="T12" s="27">
        <v>3.8532550295839546E-2</v>
      </c>
      <c r="U12" s="27">
        <v>4.8731989548208999E-3</v>
      </c>
      <c r="V12" s="27">
        <v>3.5322773946012548E-3</v>
      </c>
      <c r="W12" s="27">
        <v>2.4662153648507743E-4</v>
      </c>
      <c r="X12" s="27">
        <v>0.93804064970401246</v>
      </c>
      <c r="Y12" s="27">
        <v>0.88404772616431682</v>
      </c>
      <c r="Z12" s="27">
        <v>3.2320353192961997E-2</v>
      </c>
      <c r="AA12" s="27">
        <v>3.714507812792228E-4</v>
      </c>
      <c r="AB12" s="27">
        <v>4.0220008818049378</v>
      </c>
      <c r="AC12" s="27">
        <v>5.0215518057638263E-2</v>
      </c>
      <c r="AD12" s="27">
        <v>0.94978448194236176</v>
      </c>
      <c r="AE12" s="27">
        <v>46.708844948703437</v>
      </c>
      <c r="AF12" s="27">
        <v>49.561572261158616</v>
      </c>
      <c r="AG12" s="27">
        <v>3.7295827901379508</v>
      </c>
      <c r="AH12" s="8">
        <f t="shared" si="0"/>
        <v>0.99624853551653647</v>
      </c>
      <c r="AI12" s="1">
        <f t="shared" si="1"/>
        <v>36.563504399999999</v>
      </c>
      <c r="AJ12" s="1">
        <f t="shared" si="2"/>
        <v>-32.283647000000002</v>
      </c>
    </row>
    <row r="13" spans="1:36">
      <c r="A13" s="12" t="s">
        <v>787</v>
      </c>
      <c r="B13" s="12" t="s">
        <v>292</v>
      </c>
      <c r="C13" s="8">
        <v>51.418999999999997</v>
      </c>
      <c r="D13" s="8">
        <v>8.3000000000000004E-2</v>
      </c>
      <c r="E13" s="8">
        <v>5.1740000000000004</v>
      </c>
      <c r="F13" s="8">
        <v>1.089</v>
      </c>
      <c r="G13" s="8">
        <v>2.1869999999999998</v>
      </c>
      <c r="H13" s="8">
        <v>9.2999999999999999E-2</v>
      </c>
      <c r="I13" s="8">
        <v>16.555</v>
      </c>
      <c r="J13" s="8">
        <v>23.120999999999999</v>
      </c>
      <c r="K13" s="8">
        <v>0.245</v>
      </c>
      <c r="L13" s="8">
        <v>3.0000000000000001E-3</v>
      </c>
      <c r="M13" s="8">
        <v>6.6000000000000003E-2</v>
      </c>
      <c r="N13" s="8">
        <v>2.1999999999999999E-2</v>
      </c>
      <c r="O13" s="8">
        <v>100.057</v>
      </c>
      <c r="P13" s="27">
        <v>1.869802577757598</v>
      </c>
      <c r="Q13" s="27">
        <v>0.13019742224240205</v>
      </c>
      <c r="R13" s="27">
        <v>9.1534716071639016E-2</v>
      </c>
      <c r="S13" s="27">
        <v>3.0263383746790495E-2</v>
      </c>
      <c r="T13" s="27">
        <v>3.130724936014076E-2</v>
      </c>
      <c r="U13" s="27">
        <v>2.2700848386363239E-3</v>
      </c>
      <c r="V13" s="27">
        <v>3.6069275867171846E-2</v>
      </c>
      <c r="W13" s="27">
        <v>2.8641371891833019E-3</v>
      </c>
      <c r="X13" s="27">
        <v>0.897482917202162</v>
      </c>
      <c r="Y13" s="27">
        <v>0.90074251253423276</v>
      </c>
      <c r="Z13" s="27">
        <v>1.7272156328320458E-2</v>
      </c>
      <c r="AA13" s="27">
        <v>1.3915614834645806E-4</v>
      </c>
      <c r="AB13" s="27">
        <v>4.0099455892866231</v>
      </c>
      <c r="AC13" s="27">
        <v>0.54376345041922058</v>
      </c>
      <c r="AD13" s="27">
        <v>0.45623654958077942</v>
      </c>
      <c r="AE13" s="27">
        <v>48.234539555811615</v>
      </c>
      <c r="AF13" s="27">
        <v>48.059989029115201</v>
      </c>
      <c r="AG13" s="27">
        <v>3.7054714150731716</v>
      </c>
      <c r="AH13" s="8">
        <f t="shared" si="0"/>
        <v>0.96136340727926184</v>
      </c>
      <c r="AI13" s="1">
        <f t="shared" si="1"/>
        <v>35.900309199999988</v>
      </c>
      <c r="AJ13" s="1">
        <f t="shared" si="2"/>
        <v>-32.282179999999997</v>
      </c>
    </row>
    <row r="14" spans="1:36">
      <c r="A14" s="12" t="s">
        <v>786</v>
      </c>
      <c r="B14" s="12" t="s">
        <v>292</v>
      </c>
      <c r="C14" s="8">
        <v>51.250999999999998</v>
      </c>
      <c r="D14" s="8">
        <v>0.14000000000000001</v>
      </c>
      <c r="E14" s="8">
        <v>5.141</v>
      </c>
      <c r="F14" s="8">
        <v>1.361</v>
      </c>
      <c r="G14" s="8">
        <v>2.46</v>
      </c>
      <c r="H14" s="8">
        <v>0.113</v>
      </c>
      <c r="I14" s="8">
        <v>16.341000000000001</v>
      </c>
      <c r="J14" s="8">
        <v>23.099</v>
      </c>
      <c r="K14" s="8">
        <v>0.20300000000000001</v>
      </c>
      <c r="L14" s="8">
        <v>4.0000000000000001E-3</v>
      </c>
      <c r="M14" s="8">
        <v>2.1000000000000001E-2</v>
      </c>
      <c r="N14" s="8">
        <v>0.03</v>
      </c>
      <c r="O14" s="8">
        <v>100.164</v>
      </c>
      <c r="P14" s="27">
        <v>1.8650894165667229</v>
      </c>
      <c r="Q14" s="27">
        <v>0.13491058343327711</v>
      </c>
      <c r="R14" s="27">
        <v>8.5572366432718261E-2</v>
      </c>
      <c r="S14" s="27">
        <v>2.5484457704080921E-2</v>
      </c>
      <c r="T14" s="27">
        <v>3.9156182487853325E-2</v>
      </c>
      <c r="U14" s="27">
        <v>3.8319269163022457E-3</v>
      </c>
      <c r="V14" s="27">
        <v>4.9214110692647958E-2</v>
      </c>
      <c r="W14" s="27">
        <v>3.4826874214011071E-3</v>
      </c>
      <c r="X14" s="27">
        <v>0.88654507568502017</v>
      </c>
      <c r="Y14" s="27">
        <v>0.90055949989714756</v>
      </c>
      <c r="Z14" s="27">
        <v>1.4321935043808451E-2</v>
      </c>
      <c r="AA14" s="27">
        <v>1.8568051081238905E-4</v>
      </c>
      <c r="AB14" s="27">
        <v>4.0083539227917928</v>
      </c>
      <c r="AC14" s="27">
        <v>0.65883606271098349</v>
      </c>
      <c r="AD14" s="27">
        <v>0.34116393728901651</v>
      </c>
      <c r="AE14" s="27">
        <v>48.279973221105962</v>
      </c>
      <c r="AF14" s="27">
        <v>47.528644712830825</v>
      </c>
      <c r="AG14" s="27">
        <v>4.1913820660632028</v>
      </c>
      <c r="AH14" s="8">
        <f t="shared" si="0"/>
        <v>0.9474072908830784</v>
      </c>
      <c r="AI14" s="1">
        <f t="shared" si="1"/>
        <v>35.800901999999994</v>
      </c>
      <c r="AJ14" s="1">
        <f t="shared" si="2"/>
        <v>-31.965829000000003</v>
      </c>
    </row>
    <row r="15" spans="1:36">
      <c r="A15" s="12" t="s">
        <v>785</v>
      </c>
      <c r="B15" s="12" t="s">
        <v>292</v>
      </c>
      <c r="C15" s="8">
        <v>52.792000000000002</v>
      </c>
      <c r="D15" s="8">
        <v>0.16</v>
      </c>
      <c r="E15" s="8">
        <v>3.694</v>
      </c>
      <c r="F15" s="8">
        <v>1.21</v>
      </c>
      <c r="G15" s="8">
        <v>2.5249999999999999</v>
      </c>
      <c r="H15" s="8">
        <v>1.4999999999999999E-2</v>
      </c>
      <c r="I15" s="8">
        <v>17.741</v>
      </c>
      <c r="J15" s="8">
        <v>21.626000000000001</v>
      </c>
      <c r="K15" s="8">
        <v>0.40500000000000003</v>
      </c>
      <c r="L15" s="8">
        <v>4.0000000000000001E-3</v>
      </c>
      <c r="M15" s="8">
        <v>2.4E-2</v>
      </c>
      <c r="N15" s="8">
        <v>6.5000000000000002E-2</v>
      </c>
      <c r="O15" s="8">
        <v>100.261</v>
      </c>
      <c r="P15" s="27">
        <v>1.9089956299510669</v>
      </c>
      <c r="Q15" s="27">
        <v>9.1004370048933136E-2</v>
      </c>
      <c r="R15" s="27">
        <v>6.6417041704742996E-2</v>
      </c>
      <c r="S15" s="27">
        <v>1.4786152971739686E-2</v>
      </c>
      <c r="T15" s="27">
        <v>3.4591316725468155E-2</v>
      </c>
      <c r="U15" s="27">
        <v>4.351597006339184E-3</v>
      </c>
      <c r="V15" s="27">
        <v>6.1468420141629732E-2</v>
      </c>
      <c r="W15" s="27">
        <v>4.5937443023995713E-4</v>
      </c>
      <c r="X15" s="27">
        <v>0.95640049585272036</v>
      </c>
      <c r="Y15" s="27">
        <v>0.8377895453263422</v>
      </c>
      <c r="Z15" s="27">
        <v>2.8392274804550151E-2</v>
      </c>
      <c r="AA15" s="27">
        <v>1.845040174449968E-4</v>
      </c>
      <c r="AB15" s="27">
        <v>4.0048407229812168</v>
      </c>
      <c r="AC15" s="27">
        <v>0.80609486922500018</v>
      </c>
      <c r="AD15" s="27">
        <v>0.19390513077499988</v>
      </c>
      <c r="AE15" s="27">
        <v>44.779932608852299</v>
      </c>
      <c r="AF15" s="27">
        <v>51.119699440359135</v>
      </c>
      <c r="AG15" s="27">
        <v>4.1003679507885673</v>
      </c>
      <c r="AH15" s="8">
        <f t="shared" si="0"/>
        <v>0.93961067169284596</v>
      </c>
      <c r="AI15" s="1">
        <f t="shared" si="1"/>
        <v>36.791506000000005</v>
      </c>
      <c r="AJ15" s="1">
        <f t="shared" si="2"/>
        <v>-32.574409000000003</v>
      </c>
    </row>
    <row r="16" spans="1:36">
      <c r="A16" s="12" t="s">
        <v>784</v>
      </c>
      <c r="B16" s="12" t="s">
        <v>292</v>
      </c>
      <c r="C16" s="8">
        <v>52.366999999999997</v>
      </c>
      <c r="D16" s="8">
        <v>0.10299999999999999</v>
      </c>
      <c r="E16" s="8">
        <v>3.7959999999999998</v>
      </c>
      <c r="F16" s="8">
        <v>1.3089999999999999</v>
      </c>
      <c r="G16" s="8">
        <v>2.8180000000000001</v>
      </c>
      <c r="H16" s="8">
        <v>0.106</v>
      </c>
      <c r="I16" s="8">
        <v>20.523</v>
      </c>
      <c r="J16" s="8">
        <v>19.085000000000001</v>
      </c>
      <c r="K16" s="8">
        <v>0.13400000000000001</v>
      </c>
      <c r="L16" s="8">
        <v>0</v>
      </c>
      <c r="M16" s="8">
        <v>7.3999999999999996E-2</v>
      </c>
      <c r="N16" s="8">
        <v>3.7999999999999999E-2</v>
      </c>
      <c r="O16" s="8">
        <v>100.35299999999999</v>
      </c>
      <c r="P16" s="27">
        <v>1.8840437869743833</v>
      </c>
      <c r="Q16" s="27">
        <v>0.11595621302561665</v>
      </c>
      <c r="R16" s="27">
        <v>4.4993272888874364E-2</v>
      </c>
      <c r="S16" s="27">
        <v>5.5991914661966735E-2</v>
      </c>
      <c r="T16" s="27">
        <v>3.7232127094991005E-2</v>
      </c>
      <c r="U16" s="27">
        <v>2.7871631392288555E-3</v>
      </c>
      <c r="V16" s="27">
        <v>2.8389398597352469E-2</v>
      </c>
      <c r="W16" s="27">
        <v>3.2298168978474504E-3</v>
      </c>
      <c r="X16" s="27">
        <v>1.100776172545409</v>
      </c>
      <c r="Y16" s="27">
        <v>0.73560958685116185</v>
      </c>
      <c r="Z16" s="27">
        <v>9.3464447564527656E-3</v>
      </c>
      <c r="AA16" s="27">
        <v>0</v>
      </c>
      <c r="AB16" s="27">
        <v>4.0183558974332847</v>
      </c>
      <c r="AC16" s="27">
        <v>0.33644177248233453</v>
      </c>
      <c r="AD16" s="27">
        <v>0.66355822751766547</v>
      </c>
      <c r="AE16" s="27">
        <v>38.233408320206962</v>
      </c>
      <c r="AF16" s="27">
        <v>57.212991274675559</v>
      </c>
      <c r="AG16" s="27">
        <v>4.5536004051174768</v>
      </c>
      <c r="AH16" s="8">
        <f t="shared" si="0"/>
        <v>0.97485807279031611</v>
      </c>
      <c r="AI16" s="1">
        <f t="shared" si="1"/>
        <v>36.440827799999994</v>
      </c>
      <c r="AJ16" s="1">
        <f t="shared" si="2"/>
        <v>-33.334091000000001</v>
      </c>
    </row>
    <row r="17" spans="1:36">
      <c r="A17" s="12" t="s">
        <v>783</v>
      </c>
      <c r="B17" s="12" t="s">
        <v>292</v>
      </c>
      <c r="C17" s="8">
        <v>53.33</v>
      </c>
      <c r="D17" s="8">
        <v>0.127</v>
      </c>
      <c r="E17" s="8">
        <v>3.8919999999999999</v>
      </c>
      <c r="F17" s="8">
        <v>1.2909999999999999</v>
      </c>
      <c r="G17" s="8">
        <v>2.6739999999999999</v>
      </c>
      <c r="H17" s="8">
        <v>0</v>
      </c>
      <c r="I17" s="8">
        <v>18.283000000000001</v>
      </c>
      <c r="J17" s="8">
        <v>20.263999999999999</v>
      </c>
      <c r="K17" s="8">
        <v>0.40300000000000002</v>
      </c>
      <c r="L17" s="8">
        <v>2.9000000000000001E-2</v>
      </c>
      <c r="M17" s="8">
        <v>5.5E-2</v>
      </c>
      <c r="N17" s="8">
        <v>6.2E-2</v>
      </c>
      <c r="O17" s="8">
        <v>100.41</v>
      </c>
      <c r="P17" s="27">
        <v>1.9175038735376277</v>
      </c>
      <c r="Q17" s="27">
        <v>8.2496126462372255E-2</v>
      </c>
      <c r="R17" s="27">
        <v>8.242169557192891E-2</v>
      </c>
      <c r="S17" s="27">
        <v>0</v>
      </c>
      <c r="T17" s="27">
        <v>3.6697443726167053E-2</v>
      </c>
      <c r="U17" s="27">
        <v>3.4344741741601406E-3</v>
      </c>
      <c r="V17" s="27">
        <v>8.0536679407343353E-2</v>
      </c>
      <c r="W17" s="27">
        <v>0</v>
      </c>
      <c r="X17" s="27">
        <v>0.98002465898174085</v>
      </c>
      <c r="Y17" s="27">
        <v>0.78056983149138248</v>
      </c>
      <c r="Z17" s="27">
        <v>2.8091702480571724E-2</v>
      </c>
      <c r="AA17" s="27">
        <v>1.3300613728414077E-3</v>
      </c>
      <c r="AB17" s="27">
        <v>3.993106547206136</v>
      </c>
      <c r="AC17" s="27">
        <v>1.2625198979054473</v>
      </c>
      <c r="AD17" s="27">
        <v>0.262519897905447</v>
      </c>
      <c r="AE17" s="27">
        <v>42.396209692221987</v>
      </c>
      <c r="AF17" s="27">
        <v>53.229486036313631</v>
      </c>
      <c r="AG17" s="27">
        <v>4.3743042714643794</v>
      </c>
      <c r="AH17" s="8">
        <f t="shared" si="0"/>
        <v>0.92406221451587822</v>
      </c>
      <c r="AI17" s="1">
        <f t="shared" si="1"/>
        <v>36.532574400000001</v>
      </c>
      <c r="AJ17" s="1">
        <f t="shared" si="2"/>
        <v>-32.860661999999998</v>
      </c>
    </row>
    <row r="18" spans="1:36">
      <c r="A18" s="12" t="s">
        <v>782</v>
      </c>
      <c r="B18" s="12" t="s">
        <v>781</v>
      </c>
      <c r="C18" s="8">
        <v>51.44</v>
      </c>
      <c r="D18" s="8">
        <v>0.09</v>
      </c>
      <c r="E18" s="8">
        <v>3.9660000000000002</v>
      </c>
      <c r="F18" s="8">
        <v>1.5049999999999999</v>
      </c>
      <c r="G18" s="8">
        <v>1.9339999999999999</v>
      </c>
      <c r="H18" s="8">
        <v>5.0999999999999997E-2</v>
      </c>
      <c r="I18" s="8">
        <v>17.373000000000001</v>
      </c>
      <c r="J18" s="8">
        <v>23.881</v>
      </c>
      <c r="K18" s="8">
        <v>0.15</v>
      </c>
      <c r="L18" s="8">
        <v>4.0000000000000001E-3</v>
      </c>
      <c r="M18" s="8">
        <v>5.8999999999999997E-2</v>
      </c>
      <c r="N18" s="8">
        <v>0</v>
      </c>
      <c r="O18" s="8">
        <v>100.453</v>
      </c>
      <c r="P18" s="27">
        <v>1.8693706190247301</v>
      </c>
      <c r="Q18" s="27">
        <v>0.13062938097526988</v>
      </c>
      <c r="R18" s="27">
        <v>3.9225196526965045E-2</v>
      </c>
      <c r="S18" s="27">
        <v>8.0454973437782407E-2</v>
      </c>
      <c r="T18" s="27">
        <v>4.3239021495864477E-2</v>
      </c>
      <c r="U18" s="27">
        <v>2.4599644439419919E-3</v>
      </c>
      <c r="V18" s="27">
        <v>2.20792189895983E-2</v>
      </c>
      <c r="W18" s="27">
        <v>1.5696519670592365E-3</v>
      </c>
      <c r="X18" s="27">
        <v>0.94122650876597358</v>
      </c>
      <c r="Y18" s="27">
        <v>0.92975576588128139</v>
      </c>
      <c r="Z18" s="27">
        <v>1.0568030535768866E-2</v>
      </c>
      <c r="AA18" s="27">
        <v>1.8542293916686608E-4</v>
      </c>
      <c r="AB18" s="27">
        <v>4.0266053170042051</v>
      </c>
      <c r="AC18" s="27">
        <v>0.37822584390230701</v>
      </c>
      <c r="AD18" s="27">
        <v>1.3782258439023065</v>
      </c>
      <c r="AE18" s="27">
        <v>48.150729568995601</v>
      </c>
      <c r="AF18" s="27">
        <v>48.744783038589048</v>
      </c>
      <c r="AG18" s="27">
        <v>3.104487392415352</v>
      </c>
      <c r="AH18" s="8">
        <f t="shared" si="0"/>
        <v>0.97707973870243547</v>
      </c>
      <c r="AI18" s="1">
        <f t="shared" si="1"/>
        <v>37.015138399999998</v>
      </c>
      <c r="AJ18" s="1">
        <f t="shared" si="2"/>
        <v>-32.529310000000002</v>
      </c>
    </row>
    <row r="19" spans="1:36">
      <c r="A19" s="12" t="s">
        <v>780</v>
      </c>
      <c r="B19" s="12" t="s">
        <v>292</v>
      </c>
      <c r="C19" s="8">
        <v>52.732999999999997</v>
      </c>
      <c r="D19" s="8">
        <v>0.12</v>
      </c>
      <c r="E19" s="8">
        <v>3.8340000000000001</v>
      </c>
      <c r="F19" s="8">
        <v>1.256</v>
      </c>
      <c r="G19" s="8">
        <v>2.5249999999999999</v>
      </c>
      <c r="H19" s="8">
        <v>2.9000000000000001E-2</v>
      </c>
      <c r="I19" s="8">
        <v>18.148</v>
      </c>
      <c r="J19" s="8">
        <v>21.391999999999999</v>
      </c>
      <c r="K19" s="8">
        <v>0.32300000000000001</v>
      </c>
      <c r="L19" s="8">
        <v>6.0000000000000001E-3</v>
      </c>
      <c r="M19" s="8">
        <v>4.9000000000000002E-2</v>
      </c>
      <c r="N19" s="8">
        <v>4.7E-2</v>
      </c>
      <c r="O19" s="8">
        <v>100.462</v>
      </c>
      <c r="P19" s="27">
        <v>1.9021209596762367</v>
      </c>
      <c r="Q19" s="27">
        <v>9.7879040323763267E-2</v>
      </c>
      <c r="R19" s="27">
        <v>6.5102288104546713E-2</v>
      </c>
      <c r="S19" s="27">
        <v>1.9934809259466668E-2</v>
      </c>
      <c r="T19" s="27">
        <v>3.5817081570324399E-2</v>
      </c>
      <c r="U19" s="27">
        <v>3.2555829531759465E-3</v>
      </c>
      <c r="V19" s="27">
        <v>5.6097489506444137E-2</v>
      </c>
      <c r="W19" s="27">
        <v>8.8591568258283339E-4</v>
      </c>
      <c r="X19" s="27">
        <v>0.9759089488020799</v>
      </c>
      <c r="Y19" s="27">
        <v>0.82666387765737437</v>
      </c>
      <c r="Z19" s="27">
        <v>2.258741451941523E-2</v>
      </c>
      <c r="AA19" s="27">
        <v>2.7606790477674583E-4</v>
      </c>
      <c r="AB19" s="27">
        <v>4.0065294759601864</v>
      </c>
      <c r="AC19" s="27">
        <v>0.73781130410324425</v>
      </c>
      <c r="AD19" s="27">
        <v>0.26218869589675581</v>
      </c>
      <c r="AE19" s="27">
        <v>43.983390165990258</v>
      </c>
      <c r="AF19" s="27">
        <v>51.924107514268123</v>
      </c>
      <c r="AG19" s="27">
        <v>4.0925023197416177</v>
      </c>
      <c r="AH19" s="8">
        <f t="shared" si="0"/>
        <v>0.9456423066522831</v>
      </c>
      <c r="AI19" s="1">
        <f t="shared" si="1"/>
        <v>36.761904999999992</v>
      </c>
      <c r="AJ19" s="1">
        <f t="shared" si="2"/>
        <v>-32.773516000000001</v>
      </c>
    </row>
    <row r="20" spans="1:36">
      <c r="A20" s="12" t="s">
        <v>779</v>
      </c>
      <c r="B20" s="12" t="s">
        <v>292</v>
      </c>
      <c r="C20" s="8">
        <v>53.453000000000003</v>
      </c>
      <c r="D20" s="8">
        <v>0.127</v>
      </c>
      <c r="E20" s="8">
        <v>4.4459999999999997</v>
      </c>
      <c r="F20" s="8">
        <v>1.3839999999999999</v>
      </c>
      <c r="G20" s="8">
        <v>2.4630000000000001</v>
      </c>
      <c r="H20" s="8">
        <v>1.6E-2</v>
      </c>
      <c r="I20" s="8">
        <v>16.436</v>
      </c>
      <c r="J20" s="8">
        <v>21.562000000000001</v>
      </c>
      <c r="K20" s="8">
        <v>0.55700000000000005</v>
      </c>
      <c r="L20" s="8">
        <v>1E-3</v>
      </c>
      <c r="M20" s="8">
        <v>4.2000000000000003E-2</v>
      </c>
      <c r="N20" s="8">
        <v>1.4999999999999999E-2</v>
      </c>
      <c r="O20" s="8">
        <v>100.502</v>
      </c>
      <c r="P20" s="27">
        <v>1.9226038931856935</v>
      </c>
      <c r="Q20" s="27">
        <v>7.7396106814306531E-2</v>
      </c>
      <c r="R20" s="27">
        <v>0.11106306749562658</v>
      </c>
      <c r="S20" s="27">
        <v>0</v>
      </c>
      <c r="T20" s="27">
        <v>3.9354892241405481E-2</v>
      </c>
      <c r="U20" s="27">
        <v>3.4356848636165273E-3</v>
      </c>
      <c r="V20" s="27">
        <v>7.4458994825175581E-2</v>
      </c>
      <c r="W20" s="27">
        <v>4.8738982155165068E-4</v>
      </c>
      <c r="X20" s="27">
        <v>0.88133038500652416</v>
      </c>
      <c r="Y20" s="27">
        <v>0.8308616113511138</v>
      </c>
      <c r="Z20" s="27">
        <v>3.8840183738840905E-2</v>
      </c>
      <c r="AA20" s="27">
        <v>4.5880352893941216E-5</v>
      </c>
      <c r="AB20" s="27">
        <v>3.9798780896967485</v>
      </c>
      <c r="AC20" s="27">
        <v>1.8303585089242651</v>
      </c>
      <c r="AD20" s="27">
        <v>0.83035850892426499</v>
      </c>
      <c r="AE20" s="27">
        <v>46.491173833118211</v>
      </c>
      <c r="AF20" s="27">
        <v>49.315173037200388</v>
      </c>
      <c r="AG20" s="27">
        <v>4.1936531296814099</v>
      </c>
      <c r="AH20" s="8">
        <f t="shared" si="0"/>
        <v>0.92209685899807059</v>
      </c>
      <c r="AI20" s="1">
        <f t="shared" si="1"/>
        <v>36.275514800000003</v>
      </c>
      <c r="AJ20" s="1">
        <f t="shared" si="2"/>
        <v>-32.433335999999997</v>
      </c>
    </row>
    <row r="21" spans="1:36">
      <c r="A21" s="12" t="s">
        <v>778</v>
      </c>
      <c r="B21" s="12" t="s">
        <v>292</v>
      </c>
      <c r="C21" s="8">
        <v>53.055</v>
      </c>
      <c r="D21" s="8">
        <v>0.16</v>
      </c>
      <c r="E21" s="8">
        <v>4.0060000000000002</v>
      </c>
      <c r="F21" s="8">
        <v>1.36</v>
      </c>
      <c r="G21" s="8">
        <v>2.0129999999999999</v>
      </c>
      <c r="H21" s="8">
        <v>0</v>
      </c>
      <c r="I21" s="8">
        <v>16.640999999999998</v>
      </c>
      <c r="J21" s="8">
        <v>22.867999999999999</v>
      </c>
      <c r="K21" s="8">
        <v>0.46200000000000002</v>
      </c>
      <c r="L21" s="8">
        <v>2.3E-2</v>
      </c>
      <c r="M21" s="8">
        <v>5.8999999999999997E-2</v>
      </c>
      <c r="N21" s="8">
        <v>0</v>
      </c>
      <c r="O21" s="8">
        <v>100.64700000000001</v>
      </c>
      <c r="P21" s="27">
        <v>1.9119075015336668</v>
      </c>
      <c r="Q21" s="27">
        <v>8.8092498466333158E-2</v>
      </c>
      <c r="R21" s="27">
        <v>8.2037773455057861E-2</v>
      </c>
      <c r="S21" s="27">
        <v>0</v>
      </c>
      <c r="T21" s="27">
        <v>3.8745776713150618E-2</v>
      </c>
      <c r="U21" s="27">
        <v>4.3366303886946322E-3</v>
      </c>
      <c r="V21" s="27">
        <v>6.071886424084004E-2</v>
      </c>
      <c r="W21" s="27">
        <v>0</v>
      </c>
      <c r="X21" s="27">
        <v>0.89401510544441642</v>
      </c>
      <c r="Y21" s="27">
        <v>0.88285760193541218</v>
      </c>
      <c r="Z21" s="27">
        <v>3.2276830505284848E-2</v>
      </c>
      <c r="AA21" s="27">
        <v>1.0572493120123839E-3</v>
      </c>
      <c r="AB21" s="27">
        <v>3.9960458319948686</v>
      </c>
      <c r="AC21" s="27">
        <v>1.1985783522439901</v>
      </c>
      <c r="AD21" s="27">
        <v>0.19857835224399001</v>
      </c>
      <c r="AE21" s="27">
        <v>48.044277932597055</v>
      </c>
      <c r="AF21" s="27">
        <v>48.651458749124401</v>
      </c>
      <c r="AG21" s="27">
        <v>3.3042633182785481</v>
      </c>
      <c r="AH21" s="8">
        <f t="shared" si="0"/>
        <v>0.93640232130751877</v>
      </c>
      <c r="AI21" s="1">
        <f t="shared" si="1"/>
        <v>36.935800799999996</v>
      </c>
      <c r="AJ21" s="1">
        <f t="shared" si="2"/>
        <v>-32.587796000000004</v>
      </c>
    </row>
    <row r="22" spans="1:36">
      <c r="A22" s="12" t="s">
        <v>777</v>
      </c>
      <c r="B22" s="12" t="s">
        <v>292</v>
      </c>
      <c r="C22" s="8">
        <v>53.359000000000002</v>
      </c>
      <c r="D22" s="8">
        <v>0.14099999999999999</v>
      </c>
      <c r="E22" s="8">
        <v>3.9449999999999998</v>
      </c>
      <c r="F22" s="8">
        <v>1.262</v>
      </c>
      <c r="G22" s="8">
        <v>2.347</v>
      </c>
      <c r="H22" s="8">
        <v>4.1000000000000002E-2</v>
      </c>
      <c r="I22" s="8">
        <v>16.782</v>
      </c>
      <c r="J22" s="8">
        <v>22.350999999999999</v>
      </c>
      <c r="K22" s="8">
        <v>0.41899999999999998</v>
      </c>
      <c r="L22" s="8">
        <v>0</v>
      </c>
      <c r="M22" s="8">
        <v>6.6000000000000003E-2</v>
      </c>
      <c r="N22" s="8">
        <v>4.3999999999999997E-2</v>
      </c>
      <c r="O22" s="8">
        <v>100.75700000000001</v>
      </c>
      <c r="P22" s="27">
        <v>1.9197567867213399</v>
      </c>
      <c r="Q22" s="27">
        <v>8.024321327866013E-2</v>
      </c>
      <c r="R22" s="27">
        <v>8.7025852035110512E-2</v>
      </c>
      <c r="S22" s="27">
        <v>0</v>
      </c>
      <c r="T22" s="27">
        <v>3.589572995060257E-2</v>
      </c>
      <c r="U22" s="27">
        <v>3.8154828881698335E-3</v>
      </c>
      <c r="V22" s="27">
        <v>7.0794718578243876E-2</v>
      </c>
      <c r="W22" s="27">
        <v>1.2492838516404096E-3</v>
      </c>
      <c r="X22" s="27">
        <v>0.90013391307776447</v>
      </c>
      <c r="Y22" s="27">
        <v>0.86150421633162078</v>
      </c>
      <c r="Z22" s="27">
        <v>2.9225429372512216E-2</v>
      </c>
      <c r="AA22" s="27">
        <v>0</v>
      </c>
      <c r="AB22" s="27">
        <v>3.9896446260856644</v>
      </c>
      <c r="AC22" s="27">
        <v>1.447906681786026</v>
      </c>
      <c r="AD22" s="27">
        <v>0.447906681786026</v>
      </c>
      <c r="AE22" s="27">
        <v>46.982200533714725</v>
      </c>
      <c r="AF22" s="27">
        <v>49.088874099181396</v>
      </c>
      <c r="AG22" s="27">
        <v>3.9289253671038811</v>
      </c>
      <c r="AH22" s="8">
        <f t="shared" si="0"/>
        <v>0.92708555884535304</v>
      </c>
      <c r="AI22" s="1">
        <f t="shared" si="1"/>
        <v>36.941820200000002</v>
      </c>
      <c r="AJ22" s="1">
        <f t="shared" si="2"/>
        <v>-32.553120999999997</v>
      </c>
    </row>
    <row r="23" spans="1:36">
      <c r="A23" s="12" t="s">
        <v>776</v>
      </c>
      <c r="B23" s="12" t="s">
        <v>292</v>
      </c>
      <c r="C23" s="8">
        <v>52.847000000000001</v>
      </c>
      <c r="D23" s="8">
        <v>0.13</v>
      </c>
      <c r="E23" s="8">
        <v>4.1040000000000001</v>
      </c>
      <c r="F23" s="8">
        <v>1.3240000000000001</v>
      </c>
      <c r="G23" s="8">
        <v>2.5779999999999998</v>
      </c>
      <c r="H23" s="8">
        <v>4.2999999999999997E-2</v>
      </c>
      <c r="I23" s="8">
        <v>17.632000000000001</v>
      </c>
      <c r="J23" s="8">
        <v>21.542000000000002</v>
      </c>
      <c r="K23" s="8">
        <v>0.50700000000000001</v>
      </c>
      <c r="L23" s="8">
        <v>0</v>
      </c>
      <c r="M23" s="8">
        <v>4.2999999999999997E-2</v>
      </c>
      <c r="N23" s="8">
        <v>2.7E-2</v>
      </c>
      <c r="O23" s="8">
        <v>100.777</v>
      </c>
      <c r="P23" s="27">
        <v>1.9013964421422151</v>
      </c>
      <c r="Q23" s="27">
        <v>9.8603557857784851E-2</v>
      </c>
      <c r="R23" s="27">
        <v>7.5412683299693473E-2</v>
      </c>
      <c r="S23" s="27">
        <v>2.0752809086502122E-2</v>
      </c>
      <c r="T23" s="27">
        <v>3.7660425995797261E-2</v>
      </c>
      <c r="U23" s="27">
        <v>3.5179329564737944E-3</v>
      </c>
      <c r="V23" s="27">
        <v>5.6673166022420257E-2</v>
      </c>
      <c r="W23" s="27">
        <v>1.3102661877008139E-3</v>
      </c>
      <c r="X23" s="27">
        <v>0.94575532120959172</v>
      </c>
      <c r="Y23" s="27">
        <v>0.83034825832037695</v>
      </c>
      <c r="Z23" s="27">
        <v>3.5364591474546438E-2</v>
      </c>
      <c r="AA23" s="27">
        <v>0</v>
      </c>
      <c r="AB23" s="27">
        <v>4.006795454553103</v>
      </c>
      <c r="AC23" s="27">
        <v>0.7319658027256718</v>
      </c>
      <c r="AD23" s="27">
        <v>0.26803419727432815</v>
      </c>
      <c r="AE23" s="27">
        <v>44.766574935313827</v>
      </c>
      <c r="AF23" s="27">
        <v>50.988517207276949</v>
      </c>
      <c r="AG23" s="27">
        <v>4.2449078574092249</v>
      </c>
      <c r="AH23" s="8">
        <f t="shared" si="0"/>
        <v>0.94346413061453305</v>
      </c>
      <c r="AI23" s="1">
        <f t="shared" si="1"/>
        <v>36.529786800000004</v>
      </c>
      <c r="AJ23" s="1">
        <f t="shared" si="2"/>
        <v>-32.662359000000002</v>
      </c>
    </row>
    <row r="24" spans="1:36">
      <c r="A24" s="12" t="s">
        <v>775</v>
      </c>
      <c r="B24" s="12" t="s">
        <v>292</v>
      </c>
      <c r="C24" s="8">
        <v>52.654000000000003</v>
      </c>
      <c r="D24" s="8">
        <v>7.2999999999999995E-2</v>
      </c>
      <c r="E24" s="8">
        <v>3.5350000000000001</v>
      </c>
      <c r="F24" s="8">
        <v>1.349</v>
      </c>
      <c r="G24" s="8">
        <v>2.032</v>
      </c>
      <c r="H24" s="8">
        <v>7.5999999999999998E-2</v>
      </c>
      <c r="I24" s="8">
        <v>17.523</v>
      </c>
      <c r="J24" s="8">
        <v>23.395</v>
      </c>
      <c r="K24" s="8">
        <v>0.16400000000000001</v>
      </c>
      <c r="L24" s="8">
        <v>0</v>
      </c>
      <c r="M24" s="8">
        <v>5.0999999999999997E-2</v>
      </c>
      <c r="N24" s="8">
        <v>3.0000000000000001E-3</v>
      </c>
      <c r="O24" s="8">
        <v>100.855</v>
      </c>
      <c r="P24" s="27">
        <v>1.8988518965572294</v>
      </c>
      <c r="Q24" s="27">
        <v>0.10114810344277059</v>
      </c>
      <c r="R24" s="27">
        <v>4.9089703194845402E-2</v>
      </c>
      <c r="S24" s="27">
        <v>3.1572217334554953E-2</v>
      </c>
      <c r="T24" s="27">
        <v>3.8460646299268958E-2</v>
      </c>
      <c r="U24" s="27">
        <v>1.9800422235692768E-3</v>
      </c>
      <c r="V24" s="27">
        <v>2.9542025610220596E-2</v>
      </c>
      <c r="W24" s="27">
        <v>2.3211972946889812E-3</v>
      </c>
      <c r="X24" s="27">
        <v>0.94209145011806072</v>
      </c>
      <c r="Y24" s="27">
        <v>0.9038673360692675</v>
      </c>
      <c r="Z24" s="27">
        <v>1.1465999523606409E-2</v>
      </c>
      <c r="AA24" s="27">
        <v>0</v>
      </c>
      <c r="AB24" s="27">
        <v>4.010390617668083</v>
      </c>
      <c r="AC24" s="27">
        <v>0.4833901916598321</v>
      </c>
      <c r="AD24" s="27">
        <v>0.5166098083401679</v>
      </c>
      <c r="AE24" s="27">
        <v>47.337910817963937</v>
      </c>
      <c r="AF24" s="27">
        <v>49.33980825327383</v>
      </c>
      <c r="AG24" s="27">
        <v>3.3222809287622344</v>
      </c>
      <c r="AH24" s="8">
        <f t="shared" si="0"/>
        <v>0.96959550453109122</v>
      </c>
      <c r="AI24" s="1">
        <f t="shared" si="1"/>
        <v>37.5602582</v>
      </c>
      <c r="AJ24" s="1">
        <f t="shared" si="2"/>
        <v>-32.810595000000006</v>
      </c>
    </row>
    <row r="25" spans="1:36">
      <c r="A25" s="12" t="s">
        <v>774</v>
      </c>
      <c r="B25" s="12" t="s">
        <v>292</v>
      </c>
      <c r="C25" s="8">
        <v>53.615000000000002</v>
      </c>
      <c r="D25" s="8">
        <v>0.12</v>
      </c>
      <c r="E25" s="8">
        <v>4.28</v>
      </c>
      <c r="F25" s="8">
        <v>1.3740000000000001</v>
      </c>
      <c r="G25" s="8">
        <v>2.2029999999999998</v>
      </c>
      <c r="H25" s="8">
        <v>1.4999999999999999E-2</v>
      </c>
      <c r="I25" s="8">
        <v>16.391999999999999</v>
      </c>
      <c r="J25" s="8">
        <v>22.254999999999999</v>
      </c>
      <c r="K25" s="8">
        <v>0.55800000000000005</v>
      </c>
      <c r="L25" s="8">
        <v>1.0999999999999999E-2</v>
      </c>
      <c r="M25" s="8">
        <v>1.7999999999999999E-2</v>
      </c>
      <c r="N25" s="8">
        <v>8.5999999999999993E-2</v>
      </c>
      <c r="O25" s="8">
        <v>100.92700000000001</v>
      </c>
      <c r="P25" s="27">
        <v>1.9229656210148112</v>
      </c>
      <c r="Q25" s="27">
        <v>7.7034378985188834E-2</v>
      </c>
      <c r="R25" s="27">
        <v>0.10387416216930917</v>
      </c>
      <c r="S25" s="27">
        <v>0</v>
      </c>
      <c r="T25" s="27">
        <v>3.8959811504290329E-2</v>
      </c>
      <c r="U25" s="27">
        <v>3.2371164555441718E-3</v>
      </c>
      <c r="V25" s="27">
        <v>6.634320426697761E-2</v>
      </c>
      <c r="W25" s="27">
        <v>4.5563303930939601E-4</v>
      </c>
      <c r="X25" s="27">
        <v>0.87648004499373278</v>
      </c>
      <c r="Y25" s="27">
        <v>0.85513508889750767</v>
      </c>
      <c r="Z25" s="27">
        <v>3.8799645384970584E-2</v>
      </c>
      <c r="AA25" s="27">
        <v>5.032536247624828E-4</v>
      </c>
      <c r="AB25" s="27">
        <v>3.9837879603364046</v>
      </c>
      <c r="AC25" s="27">
        <v>1.7485478710138467</v>
      </c>
      <c r="AD25" s="27">
        <v>0.74854787101384701</v>
      </c>
      <c r="AE25" s="27">
        <v>47.549402006040388</v>
      </c>
      <c r="AF25" s="27">
        <v>48.736278689500089</v>
      </c>
      <c r="AG25" s="27">
        <v>3.7143193044595297</v>
      </c>
      <c r="AH25" s="8">
        <f t="shared" si="0"/>
        <v>0.92963346595557672</v>
      </c>
      <c r="AI25" s="1">
        <f t="shared" si="1"/>
        <v>36.689218799999999</v>
      </c>
      <c r="AJ25" s="1">
        <f t="shared" si="2"/>
        <v>-32.621632000000005</v>
      </c>
    </row>
    <row r="26" spans="1:36">
      <c r="A26" s="127" t="s">
        <v>650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6">
      <c r="A27" s="12" t="s">
        <v>16</v>
      </c>
      <c r="B27" s="12" t="s">
        <v>14</v>
      </c>
      <c r="C27" s="8" t="s">
        <v>4</v>
      </c>
      <c r="D27" s="8" t="s">
        <v>6</v>
      </c>
      <c r="E27" s="8" t="s">
        <v>3</v>
      </c>
      <c r="F27" s="8" t="s">
        <v>7</v>
      </c>
      <c r="G27" s="8" t="s">
        <v>11</v>
      </c>
      <c r="H27" s="8" t="s">
        <v>12</v>
      </c>
      <c r="I27" s="8" t="s">
        <v>2</v>
      </c>
      <c r="J27" s="8" t="s">
        <v>5</v>
      </c>
      <c r="K27" s="8" t="s">
        <v>1</v>
      </c>
      <c r="L27" s="8" t="s">
        <v>9</v>
      </c>
      <c r="M27" s="8" t="s">
        <v>8</v>
      </c>
      <c r="N27" s="8" t="s">
        <v>10</v>
      </c>
      <c r="O27" s="8" t="s">
        <v>13</v>
      </c>
      <c r="P27" s="8" t="s">
        <v>80</v>
      </c>
      <c r="Q27" s="8" t="s">
        <v>82</v>
      </c>
      <c r="R27" s="8" t="s">
        <v>82</v>
      </c>
      <c r="S27" s="8" t="s">
        <v>85</v>
      </c>
      <c r="T27" s="8" t="s">
        <v>83</v>
      </c>
      <c r="U27" s="8" t="s">
        <v>81</v>
      </c>
      <c r="V27" s="8" t="s">
        <v>86</v>
      </c>
      <c r="W27" s="8" t="s">
        <v>87</v>
      </c>
      <c r="X27" s="8" t="s">
        <v>88</v>
      </c>
      <c r="Y27" s="8" t="s">
        <v>89</v>
      </c>
      <c r="Z27" s="8" t="s">
        <v>97</v>
      </c>
      <c r="AA27" s="8" t="s">
        <v>98</v>
      </c>
      <c r="AB27" s="8" t="s">
        <v>91</v>
      </c>
      <c r="AC27" s="8" t="s">
        <v>94</v>
      </c>
      <c r="AD27" s="8" t="s">
        <v>95</v>
      </c>
      <c r="AE27" s="8" t="s">
        <v>100</v>
      </c>
      <c r="AF27" s="8" t="s">
        <v>101</v>
      </c>
      <c r="AG27" s="8" t="s">
        <v>102</v>
      </c>
      <c r="AH27" s="11" t="s">
        <v>111</v>
      </c>
    </row>
    <row r="28" spans="1:36">
      <c r="A28" s="12" t="s">
        <v>773</v>
      </c>
      <c r="B28" s="12" t="s">
        <v>292</v>
      </c>
      <c r="C28" s="8">
        <v>52.024000000000001</v>
      </c>
      <c r="D28" s="8">
        <v>5.6000000000000001E-2</v>
      </c>
      <c r="E28" s="8">
        <v>3.3620000000000001</v>
      </c>
      <c r="F28" s="8">
        <v>1.1399999999999999</v>
      </c>
      <c r="G28" s="8">
        <v>2.4929999999999999</v>
      </c>
      <c r="H28" s="8">
        <v>0</v>
      </c>
      <c r="I28" s="8">
        <v>17.896999999999998</v>
      </c>
      <c r="J28" s="8">
        <v>21.795000000000002</v>
      </c>
      <c r="K28" s="8">
        <v>0.20399999999999999</v>
      </c>
      <c r="L28" s="8">
        <v>7.0000000000000001E-3</v>
      </c>
      <c r="M28" s="8">
        <v>4.8000000000000001E-2</v>
      </c>
      <c r="N28" s="8">
        <v>0</v>
      </c>
      <c r="O28" s="8">
        <v>99.025999999999996</v>
      </c>
      <c r="P28" s="27">
        <v>1.9062824629463417</v>
      </c>
      <c r="Q28" s="27">
        <v>9.3717537053658262E-2</v>
      </c>
      <c r="R28" s="27">
        <v>5.1463974426652181E-2</v>
      </c>
      <c r="S28" s="27">
        <v>3.1360184328145024E-2</v>
      </c>
      <c r="T28" s="27">
        <v>3.3024273134079331E-2</v>
      </c>
      <c r="U28" s="27">
        <v>1.5433463755080443E-3</v>
      </c>
      <c r="V28" s="27">
        <v>4.4825345653614346E-2</v>
      </c>
      <c r="W28" s="27">
        <v>0</v>
      </c>
      <c r="X28" s="27">
        <v>0.97766175743863037</v>
      </c>
      <c r="Y28" s="27">
        <v>0.85558330962952234</v>
      </c>
      <c r="Z28" s="27">
        <v>1.4491789822188518E-2</v>
      </c>
      <c r="AA28" s="27">
        <v>3.2718287811991123E-4</v>
      </c>
      <c r="AB28" s="27">
        <v>4.0102811636864608</v>
      </c>
      <c r="AC28" s="27">
        <v>0.5883708581451963</v>
      </c>
      <c r="AD28" s="27">
        <v>0.41162914185480365</v>
      </c>
      <c r="AE28" s="27">
        <v>44.808295779454177</v>
      </c>
      <c r="AF28" s="27">
        <v>51.201743543291222</v>
      </c>
      <c r="AG28" s="27">
        <v>3.9899606772546075</v>
      </c>
      <c r="AH28" s="8">
        <f t="shared" ref="AH28:AH59" si="3">X28/(X28+V28)</f>
        <v>0.95616047819277938</v>
      </c>
      <c r="AI28" s="1">
        <f t="shared" si="1"/>
        <v>36.774019799999998</v>
      </c>
      <c r="AJ28" s="1">
        <f t="shared" si="2"/>
        <v>-32.333239999999996</v>
      </c>
    </row>
    <row r="29" spans="1:36">
      <c r="A29" s="12" t="s">
        <v>772</v>
      </c>
      <c r="B29" s="12" t="s">
        <v>292</v>
      </c>
      <c r="C29" s="8">
        <v>51.393000000000001</v>
      </c>
      <c r="D29" s="8">
        <v>3.5000000000000003E-2</v>
      </c>
      <c r="E29" s="8">
        <v>3.5960000000000001</v>
      </c>
      <c r="F29" s="8">
        <v>1.292</v>
      </c>
      <c r="G29" s="8">
        <v>2.7349999999999999</v>
      </c>
      <c r="H29" s="8">
        <v>2.4E-2</v>
      </c>
      <c r="I29" s="8">
        <v>19.39</v>
      </c>
      <c r="J29" s="8">
        <v>20.536999999999999</v>
      </c>
      <c r="K29" s="8">
        <v>0.14199999999999999</v>
      </c>
      <c r="L29" s="8">
        <v>1E-3</v>
      </c>
      <c r="M29" s="8">
        <v>3.7999999999999999E-2</v>
      </c>
      <c r="N29" s="8">
        <v>0</v>
      </c>
      <c r="O29" s="8">
        <v>99.183000000000007</v>
      </c>
      <c r="P29" s="27">
        <v>1.8792918258582141</v>
      </c>
      <c r="Q29" s="27">
        <v>0.12070817414178592</v>
      </c>
      <c r="R29" s="27">
        <v>3.4259113192145696E-2</v>
      </c>
      <c r="S29" s="27">
        <v>8.5318907920247433E-2</v>
      </c>
      <c r="T29" s="27">
        <v>3.7350607788737326E-2</v>
      </c>
      <c r="U29" s="27">
        <v>9.6260955250288623E-4</v>
      </c>
      <c r="V29" s="27">
        <v>2.2856814979519999E-3</v>
      </c>
      <c r="W29" s="27">
        <v>7.4325910237799879E-4</v>
      </c>
      <c r="X29" s="27">
        <v>1.0570436993517995</v>
      </c>
      <c r="Y29" s="27">
        <v>0.80454284537118992</v>
      </c>
      <c r="Z29" s="27">
        <v>1.0066695846271272E-2</v>
      </c>
      <c r="AA29" s="27">
        <v>4.664437431236309E-5</v>
      </c>
      <c r="AB29" s="27">
        <v>4.0280487010016328</v>
      </c>
      <c r="AC29" s="27">
        <v>2.7527311612911901E-2</v>
      </c>
      <c r="AD29" s="27">
        <v>1.027527311612912</v>
      </c>
      <c r="AE29" s="27">
        <v>41.35695152327245</v>
      </c>
      <c r="AF29" s="27">
        <v>54.336577950554968</v>
      </c>
      <c r="AG29" s="27">
        <v>4.3064705261725829</v>
      </c>
      <c r="AH29" s="8">
        <f t="shared" si="3"/>
        <v>0.99784233163049019</v>
      </c>
      <c r="AI29" s="1">
        <f t="shared" si="1"/>
        <v>36.348046999999994</v>
      </c>
      <c r="AJ29" s="1">
        <f t="shared" si="2"/>
        <v>-32.652823999999995</v>
      </c>
    </row>
    <row r="30" spans="1:36">
      <c r="A30" s="12" t="s">
        <v>771</v>
      </c>
      <c r="B30" s="12" t="s">
        <v>292</v>
      </c>
      <c r="C30" s="8">
        <v>51.673999999999999</v>
      </c>
      <c r="D30" s="8">
        <v>0.128</v>
      </c>
      <c r="E30" s="8">
        <v>3.5870000000000002</v>
      </c>
      <c r="F30" s="8">
        <v>1.127</v>
      </c>
      <c r="G30" s="8">
        <v>2.7130000000000001</v>
      </c>
      <c r="H30" s="8">
        <v>0.11899999999999999</v>
      </c>
      <c r="I30" s="8">
        <v>19.452000000000002</v>
      </c>
      <c r="J30" s="8">
        <v>20.181999999999999</v>
      </c>
      <c r="K30" s="8">
        <v>0.14599999999999999</v>
      </c>
      <c r="L30" s="8">
        <v>0</v>
      </c>
      <c r="M30" s="8">
        <v>4.2999999999999997E-2</v>
      </c>
      <c r="N30" s="8">
        <v>3.6999999999999998E-2</v>
      </c>
      <c r="O30" s="8">
        <v>99.207999999999998</v>
      </c>
      <c r="P30" s="27">
        <v>1.8864890443998139</v>
      </c>
      <c r="Q30" s="27">
        <v>0.11351095560018609</v>
      </c>
      <c r="R30" s="27">
        <v>4.081667059140015E-2</v>
      </c>
      <c r="S30" s="27">
        <v>6.4853841247685118E-2</v>
      </c>
      <c r="T30" s="27">
        <v>3.2527525593484374E-2</v>
      </c>
      <c r="U30" s="27">
        <v>3.5146658692234919E-3</v>
      </c>
      <c r="V30" s="27">
        <v>1.7518545059635501E-2</v>
      </c>
      <c r="W30" s="27">
        <v>3.679322936459852E-3</v>
      </c>
      <c r="X30" s="27">
        <v>1.0586961781545154</v>
      </c>
      <c r="Y30" s="27">
        <v>0.7893476628567393</v>
      </c>
      <c r="Z30" s="27">
        <v>1.0333404023097566E-2</v>
      </c>
      <c r="AA30" s="27">
        <v>0</v>
      </c>
      <c r="AB30" s="27">
        <v>4.021287816332241</v>
      </c>
      <c r="AC30" s="27">
        <v>0.21267497331297525</v>
      </c>
      <c r="AD30" s="27">
        <v>0.78732502668702475</v>
      </c>
      <c r="AE30" s="27">
        <v>40.812237159257911</v>
      </c>
      <c r="AF30" s="27">
        <v>54.738566458875972</v>
      </c>
      <c r="AG30" s="27">
        <v>4.4491963818661109</v>
      </c>
      <c r="AH30" s="8">
        <f t="shared" si="3"/>
        <v>0.98372207266658107</v>
      </c>
      <c r="AI30" s="1">
        <f t="shared" si="1"/>
        <v>36.353067799999991</v>
      </c>
      <c r="AJ30" s="1">
        <f t="shared" si="2"/>
        <v>-32.662005000000001</v>
      </c>
    </row>
    <row r="31" spans="1:36">
      <c r="A31" s="12" t="s">
        <v>770</v>
      </c>
      <c r="B31" s="12" t="s">
        <v>292</v>
      </c>
      <c r="C31" s="8">
        <v>51.972000000000001</v>
      </c>
      <c r="D31" s="8">
        <v>7.5999999999999998E-2</v>
      </c>
      <c r="E31" s="8">
        <v>3.319</v>
      </c>
      <c r="F31" s="8">
        <v>1.1839999999999999</v>
      </c>
      <c r="G31" s="8">
        <v>2.589</v>
      </c>
      <c r="H31" s="8">
        <v>2.9000000000000001E-2</v>
      </c>
      <c r="I31" s="8">
        <v>18.216999999999999</v>
      </c>
      <c r="J31" s="8">
        <v>21.571999999999999</v>
      </c>
      <c r="K31" s="8">
        <v>0.14799999999999999</v>
      </c>
      <c r="L31" s="8">
        <v>0</v>
      </c>
      <c r="M31" s="8">
        <v>7.1999999999999995E-2</v>
      </c>
      <c r="N31" s="8">
        <v>5.6000000000000001E-2</v>
      </c>
      <c r="O31" s="8">
        <v>99.233999999999995</v>
      </c>
      <c r="P31" s="27">
        <v>1.9022105902794599</v>
      </c>
      <c r="Q31" s="27">
        <v>9.7789409720540066E-2</v>
      </c>
      <c r="R31" s="27">
        <v>4.5372179470944574E-2</v>
      </c>
      <c r="S31" s="27">
        <v>3.6600120944430437E-2</v>
      </c>
      <c r="T31" s="27">
        <v>3.4259874874843804E-2</v>
      </c>
      <c r="U31" s="27">
        <v>2.092158703898811E-3</v>
      </c>
      <c r="V31" s="27">
        <v>4.239454024151286E-2</v>
      </c>
      <c r="W31" s="27">
        <v>8.9893005964189043E-4</v>
      </c>
      <c r="X31" s="27">
        <v>0.99401033893852031</v>
      </c>
      <c r="Y31" s="27">
        <v>0.84586585871995623</v>
      </c>
      <c r="Z31" s="27">
        <v>1.0501690832178749E-2</v>
      </c>
      <c r="AA31" s="27">
        <v>0</v>
      </c>
      <c r="AB31" s="27">
        <v>4.011995692785927</v>
      </c>
      <c r="AC31" s="27">
        <v>0.53667601841751755</v>
      </c>
      <c r="AD31" s="27">
        <v>0.4633239815824825</v>
      </c>
      <c r="AE31" s="27">
        <v>44.060796435536957</v>
      </c>
      <c r="AF31" s="27">
        <v>51.777580035050484</v>
      </c>
      <c r="AG31" s="27">
        <v>4.1616235294125552</v>
      </c>
      <c r="AH31" s="8">
        <f t="shared" si="3"/>
        <v>0.95909461534467699</v>
      </c>
      <c r="AI31" s="1">
        <f t="shared" si="1"/>
        <v>36.801496400000005</v>
      </c>
      <c r="AJ31" s="1">
        <f t="shared" si="2"/>
        <v>-32.371209000000007</v>
      </c>
    </row>
    <row r="32" spans="1:36">
      <c r="A32" s="12" t="s">
        <v>769</v>
      </c>
      <c r="B32" s="12" t="s">
        <v>292</v>
      </c>
      <c r="C32" s="8">
        <v>51.985999999999997</v>
      </c>
      <c r="D32" s="8">
        <v>9.0999999999999998E-2</v>
      </c>
      <c r="E32" s="8">
        <v>4.0990000000000002</v>
      </c>
      <c r="F32" s="8">
        <v>1.2290000000000001</v>
      </c>
      <c r="G32" s="8">
        <v>2.569</v>
      </c>
      <c r="H32" s="8">
        <v>1.9E-2</v>
      </c>
      <c r="I32" s="8">
        <v>16.960999999999999</v>
      </c>
      <c r="J32" s="8">
        <v>22.140999999999998</v>
      </c>
      <c r="K32" s="8">
        <v>5.3999999999999999E-2</v>
      </c>
      <c r="L32" s="8">
        <v>8.9999999999999993E-3</v>
      </c>
      <c r="M32" s="8">
        <v>6.0999999999999999E-2</v>
      </c>
      <c r="N32" s="8">
        <v>2.8000000000000001E-2</v>
      </c>
      <c r="O32" s="8">
        <v>99.247</v>
      </c>
      <c r="P32" s="27">
        <v>1.9014549903477029</v>
      </c>
      <c r="Q32" s="27">
        <v>9.8545009652297066E-2</v>
      </c>
      <c r="R32" s="27">
        <v>7.8143235881830753E-2</v>
      </c>
      <c r="S32" s="27">
        <v>0</v>
      </c>
      <c r="T32" s="27">
        <v>3.5538282449689831E-2</v>
      </c>
      <c r="U32" s="27">
        <v>2.50341532949893E-3</v>
      </c>
      <c r="V32" s="27">
        <v>7.872825247139463E-2</v>
      </c>
      <c r="W32" s="27">
        <v>5.8856168715353257E-4</v>
      </c>
      <c r="X32" s="27">
        <v>0.92485996264338122</v>
      </c>
      <c r="Y32" s="27">
        <v>0.86759851126679544</v>
      </c>
      <c r="Z32" s="27">
        <v>3.8291444925871955E-3</v>
      </c>
      <c r="AA32" s="27">
        <v>4.1990512323169556E-4</v>
      </c>
      <c r="AB32" s="27">
        <v>3.9922092713455632</v>
      </c>
      <c r="AC32" s="27">
        <v>1.3034348656852892</v>
      </c>
      <c r="AD32" s="27">
        <v>0.30343486568528899</v>
      </c>
      <c r="AE32" s="27">
        <v>46.351638297456802</v>
      </c>
      <c r="AF32" s="27">
        <v>49.410843734219853</v>
      </c>
      <c r="AG32" s="27">
        <v>4.2375179683233393</v>
      </c>
      <c r="AH32" s="8">
        <f t="shared" si="3"/>
        <v>0.92155323140936751</v>
      </c>
      <c r="AI32" s="1">
        <f t="shared" si="1"/>
        <v>36.39431239999999</v>
      </c>
      <c r="AJ32" s="1">
        <f t="shared" si="2"/>
        <v>-32.056965000000005</v>
      </c>
    </row>
    <row r="33" spans="1:36">
      <c r="A33" s="12" t="s">
        <v>768</v>
      </c>
      <c r="B33" s="12" t="s">
        <v>292</v>
      </c>
      <c r="C33" s="8">
        <v>51.972000000000001</v>
      </c>
      <c r="D33" s="8">
        <v>0.126</v>
      </c>
      <c r="E33" s="8">
        <v>2.9409999999999998</v>
      </c>
      <c r="F33" s="8">
        <v>1.1359999999999999</v>
      </c>
      <c r="G33" s="8">
        <v>3.2909999999999999</v>
      </c>
      <c r="H33" s="8">
        <v>4.7E-2</v>
      </c>
      <c r="I33" s="8">
        <v>16.623999999999999</v>
      </c>
      <c r="J33" s="8">
        <v>22.888999999999999</v>
      </c>
      <c r="K33" s="8">
        <v>0.121</v>
      </c>
      <c r="L33" s="8">
        <v>1E-3</v>
      </c>
      <c r="M33" s="8">
        <v>7.2999999999999995E-2</v>
      </c>
      <c r="N33" s="8">
        <v>6.9000000000000006E-2</v>
      </c>
      <c r="O33" s="8">
        <v>99.29</v>
      </c>
      <c r="P33" s="27">
        <v>1.9143219171708865</v>
      </c>
      <c r="Q33" s="27">
        <v>8.5678082829113489E-2</v>
      </c>
      <c r="R33" s="27">
        <v>4.1986567257181973E-2</v>
      </c>
      <c r="S33" s="27">
        <v>1.8447743809661077E-2</v>
      </c>
      <c r="T33" s="27">
        <v>3.3080249609066692E-2</v>
      </c>
      <c r="U33" s="27">
        <v>3.4906632583026069E-3</v>
      </c>
      <c r="V33" s="27">
        <v>8.2758758480736189E-2</v>
      </c>
      <c r="W33" s="27">
        <v>1.4661626089609566E-3</v>
      </c>
      <c r="X33" s="27">
        <v>0.91286372566093177</v>
      </c>
      <c r="Y33" s="27">
        <v>0.90322152743596928</v>
      </c>
      <c r="Z33" s="27">
        <v>8.6405076675677966E-3</v>
      </c>
      <c r="AA33" s="27">
        <v>4.698449450227685E-5</v>
      </c>
      <c r="AB33" s="27">
        <v>4.0060028902828808</v>
      </c>
      <c r="AC33" s="27">
        <v>0.81772175312681028</v>
      </c>
      <c r="AD33" s="27">
        <v>0.18227824687318975</v>
      </c>
      <c r="AE33" s="27">
        <v>47.073240400185298</v>
      </c>
      <c r="AF33" s="27">
        <v>47.575763315375752</v>
      </c>
      <c r="AG33" s="27">
        <v>5.3509962844389625</v>
      </c>
      <c r="AH33" s="8">
        <f t="shared" si="3"/>
        <v>0.91687737089215793</v>
      </c>
      <c r="AI33" s="1">
        <f t="shared" si="1"/>
        <v>37.074343599999999</v>
      </c>
      <c r="AJ33" s="1">
        <f t="shared" si="2"/>
        <v>-31.387476999999997</v>
      </c>
    </row>
    <row r="34" spans="1:36">
      <c r="A34" s="12" t="s">
        <v>767</v>
      </c>
      <c r="B34" s="12" t="s">
        <v>292</v>
      </c>
      <c r="C34" s="8">
        <v>52.396999999999998</v>
      </c>
      <c r="D34" s="8">
        <v>0.05</v>
      </c>
      <c r="E34" s="8">
        <v>3.2669999999999999</v>
      </c>
      <c r="F34" s="8">
        <v>1.0669999999999999</v>
      </c>
      <c r="G34" s="8">
        <v>2.4220000000000002</v>
      </c>
      <c r="H34" s="8">
        <v>2.8000000000000001E-2</v>
      </c>
      <c r="I34" s="8">
        <v>17.93</v>
      </c>
      <c r="J34" s="8">
        <v>21.911999999999999</v>
      </c>
      <c r="K34" s="8">
        <v>0.13200000000000001</v>
      </c>
      <c r="L34" s="8">
        <v>0</v>
      </c>
      <c r="M34" s="8">
        <v>7.3999999999999996E-2</v>
      </c>
      <c r="N34" s="8">
        <v>2.5999999999999999E-2</v>
      </c>
      <c r="O34" s="8">
        <v>99.305000000000007</v>
      </c>
      <c r="P34" s="27">
        <v>1.9135565550651814</v>
      </c>
      <c r="Q34" s="27">
        <v>8.6443444934818592E-2</v>
      </c>
      <c r="R34" s="27">
        <v>5.4165874935602681E-2</v>
      </c>
      <c r="S34" s="27">
        <v>1.209273485810991E-2</v>
      </c>
      <c r="T34" s="27">
        <v>3.080663083312124E-2</v>
      </c>
      <c r="U34" s="27">
        <v>1.3733990806752826E-3</v>
      </c>
      <c r="V34" s="27">
        <v>6.1795331150274774E-2</v>
      </c>
      <c r="W34" s="27">
        <v>8.6602743721498851E-4</v>
      </c>
      <c r="X34" s="27">
        <v>0.97620279695218082</v>
      </c>
      <c r="Y34" s="27">
        <v>0.85731183380237252</v>
      </c>
      <c r="Z34" s="27">
        <v>9.3458145533998633E-3</v>
      </c>
      <c r="AA34" s="27">
        <v>0</v>
      </c>
      <c r="AB34" s="27">
        <v>4.0039604436029528</v>
      </c>
      <c r="AC34" s="27">
        <v>0.83633710406308848</v>
      </c>
      <c r="AD34" s="27">
        <v>0.1636628959369115</v>
      </c>
      <c r="AE34" s="27">
        <v>44.926158613311287</v>
      </c>
      <c r="AF34" s="27">
        <v>51.156463687332831</v>
      </c>
      <c r="AG34" s="27">
        <v>3.9173776993558764</v>
      </c>
      <c r="AH34" s="8">
        <f t="shared" si="3"/>
        <v>0.94046681831378487</v>
      </c>
      <c r="AI34" s="1">
        <f t="shared" si="1"/>
        <v>37.066459199999997</v>
      </c>
      <c r="AJ34" s="1">
        <f t="shared" si="2"/>
        <v>-32.485875999999998</v>
      </c>
    </row>
    <row r="35" spans="1:36">
      <c r="A35" s="12" t="s">
        <v>766</v>
      </c>
      <c r="B35" s="12" t="s">
        <v>292</v>
      </c>
      <c r="C35" s="8">
        <v>51.908000000000001</v>
      </c>
      <c r="D35" s="8">
        <v>4.1000000000000002E-2</v>
      </c>
      <c r="E35" s="8">
        <v>3.8</v>
      </c>
      <c r="F35" s="8">
        <v>1.165</v>
      </c>
      <c r="G35" s="8">
        <v>2.3479999999999999</v>
      </c>
      <c r="H35" s="8">
        <v>0.03</v>
      </c>
      <c r="I35" s="8">
        <v>17.125</v>
      </c>
      <c r="J35" s="8">
        <v>22.783000000000001</v>
      </c>
      <c r="K35" s="8">
        <v>9.5000000000000001E-2</v>
      </c>
      <c r="L35" s="8">
        <v>0</v>
      </c>
      <c r="M35" s="8">
        <v>2.3E-2</v>
      </c>
      <c r="N35" s="8">
        <v>2.8000000000000001E-2</v>
      </c>
      <c r="O35" s="8">
        <v>99.346000000000004</v>
      </c>
      <c r="P35" s="27">
        <v>1.8991213708969543</v>
      </c>
      <c r="Q35" s="27">
        <v>0.10087862910304568</v>
      </c>
      <c r="R35" s="27">
        <v>6.2965964107924127E-2</v>
      </c>
      <c r="S35" s="27">
        <v>1.3032347436932934E-2</v>
      </c>
      <c r="T35" s="27">
        <v>3.3696846145030164E-2</v>
      </c>
      <c r="U35" s="27">
        <v>1.1282209229558316E-3</v>
      </c>
      <c r="V35" s="27">
        <v>5.8721923544351851E-2</v>
      </c>
      <c r="W35" s="27">
        <v>9.2956212387361166E-4</v>
      </c>
      <c r="X35" s="27">
        <v>0.93405808294668946</v>
      </c>
      <c r="Y35" s="27">
        <v>0.89299957906026783</v>
      </c>
      <c r="Z35" s="27">
        <v>6.7383005500929669E-3</v>
      </c>
      <c r="AA35" s="27">
        <v>0</v>
      </c>
      <c r="AB35" s="27">
        <v>4.0042708268381189</v>
      </c>
      <c r="AC35" s="27">
        <v>0.81837530702064998</v>
      </c>
      <c r="AD35" s="27">
        <v>0.18162469297935002</v>
      </c>
      <c r="AE35" s="27">
        <v>47.006373306993872</v>
      </c>
      <c r="AF35" s="27">
        <v>49.167641247503774</v>
      </c>
      <c r="AG35" s="27">
        <v>3.8259854455023565</v>
      </c>
      <c r="AH35" s="8">
        <f t="shared" si="3"/>
        <v>0.94085102121274267</v>
      </c>
      <c r="AI35" s="1">
        <f t="shared" si="1"/>
        <v>36.771843800000006</v>
      </c>
      <c r="AJ35" s="1">
        <f t="shared" si="2"/>
        <v>-32.227059000000004</v>
      </c>
    </row>
    <row r="36" spans="1:36">
      <c r="A36" s="12" t="s">
        <v>765</v>
      </c>
      <c r="B36" s="12" t="s">
        <v>292</v>
      </c>
      <c r="C36" s="8">
        <v>51.353999999999999</v>
      </c>
      <c r="D36" s="8">
        <v>7.8E-2</v>
      </c>
      <c r="E36" s="8">
        <v>4.21</v>
      </c>
      <c r="F36" s="8">
        <v>1.3080000000000001</v>
      </c>
      <c r="G36" s="8">
        <v>2.84</v>
      </c>
      <c r="H36" s="8">
        <v>0</v>
      </c>
      <c r="I36" s="8">
        <v>18.728999999999999</v>
      </c>
      <c r="J36" s="8">
        <v>20.585999999999999</v>
      </c>
      <c r="K36" s="8">
        <v>0.17599999999999999</v>
      </c>
      <c r="L36" s="8">
        <v>3.0000000000000001E-3</v>
      </c>
      <c r="M36" s="8">
        <v>2.1999999999999999E-2</v>
      </c>
      <c r="N36" s="8">
        <v>5.8000000000000003E-2</v>
      </c>
      <c r="O36" s="8">
        <v>99.364000000000004</v>
      </c>
      <c r="P36" s="27">
        <v>1.8748967706089212</v>
      </c>
      <c r="Q36" s="27">
        <v>0.12510322939107876</v>
      </c>
      <c r="R36" s="27">
        <v>5.6037149978341361E-2</v>
      </c>
      <c r="S36" s="27">
        <v>5.9146065594858133E-2</v>
      </c>
      <c r="T36" s="27">
        <v>3.7753370743546462E-2</v>
      </c>
      <c r="U36" s="27">
        <v>2.1418524762789586E-3</v>
      </c>
      <c r="V36" s="27">
        <v>2.7127692366356773E-2</v>
      </c>
      <c r="W36" s="27">
        <v>0</v>
      </c>
      <c r="X36" s="27">
        <v>1.0193951236415668</v>
      </c>
      <c r="Y36" s="27">
        <v>0.80518740286886159</v>
      </c>
      <c r="Z36" s="27">
        <v>1.2457305061892887E-2</v>
      </c>
      <c r="AA36" s="27">
        <v>1.3971188617112787E-4</v>
      </c>
      <c r="AB36" s="27">
        <v>4.0193856746178742</v>
      </c>
      <c r="AC36" s="27">
        <v>0.31443735624165409</v>
      </c>
      <c r="AD36" s="27">
        <v>0.68556264375834586</v>
      </c>
      <c r="AE36" s="27">
        <v>42.137517583720218</v>
      </c>
      <c r="AF36" s="27">
        <v>53.347555853653958</v>
      </c>
      <c r="AG36" s="27">
        <v>4.5149265626258135</v>
      </c>
      <c r="AH36" s="8">
        <f t="shared" si="3"/>
        <v>0.97407825997541231</v>
      </c>
      <c r="AI36" s="1">
        <f t="shared" si="1"/>
        <v>35.897225000000006</v>
      </c>
      <c r="AJ36" s="1">
        <f t="shared" si="2"/>
        <v>-32.454099999999997</v>
      </c>
    </row>
    <row r="37" spans="1:36">
      <c r="A37" s="12" t="s">
        <v>764</v>
      </c>
      <c r="B37" s="12" t="s">
        <v>292</v>
      </c>
      <c r="C37" s="8">
        <v>51.557000000000002</v>
      </c>
      <c r="D37" s="8">
        <v>6.0999999999999999E-2</v>
      </c>
      <c r="E37" s="8">
        <v>3.2690000000000001</v>
      </c>
      <c r="F37" s="8">
        <v>1.175</v>
      </c>
      <c r="G37" s="8">
        <v>1.627</v>
      </c>
      <c r="H37" s="8">
        <v>5.5E-2</v>
      </c>
      <c r="I37" s="8">
        <v>17.382000000000001</v>
      </c>
      <c r="J37" s="8">
        <v>24.064</v>
      </c>
      <c r="K37" s="8">
        <v>0.184</v>
      </c>
      <c r="L37" s="8">
        <v>0</v>
      </c>
      <c r="M37" s="8">
        <v>0</v>
      </c>
      <c r="N37" s="8">
        <v>5.6000000000000001E-2</v>
      </c>
      <c r="O37" s="8">
        <v>99.43</v>
      </c>
      <c r="P37" s="27">
        <v>1.8901830072599173</v>
      </c>
      <c r="Q37" s="27">
        <v>0.10981699274008272</v>
      </c>
      <c r="R37" s="27">
        <v>3.1424152163758712E-2</v>
      </c>
      <c r="S37" s="27">
        <v>8.0531446366423953E-2</v>
      </c>
      <c r="T37" s="27">
        <v>3.4056419529691476E-2</v>
      </c>
      <c r="U37" s="27">
        <v>1.6820461940963908E-3</v>
      </c>
      <c r="V37" s="27">
        <v>3.09884160902805E-2</v>
      </c>
      <c r="W37" s="27">
        <v>1.707723855565563E-3</v>
      </c>
      <c r="X37" s="27">
        <v>0.95003769939762583</v>
      </c>
      <c r="Y37" s="27">
        <v>0.94516134971851562</v>
      </c>
      <c r="Z37" s="27">
        <v>1.3078031727386003E-2</v>
      </c>
      <c r="AA37" s="27">
        <v>0</v>
      </c>
      <c r="AB37" s="27">
        <v>4.0266904528627832</v>
      </c>
      <c r="AC37" s="27">
        <v>0.62548487481603299</v>
      </c>
      <c r="AD37" s="27">
        <v>1.6254848748160327</v>
      </c>
      <c r="AE37" s="27">
        <v>48.558218564969785</v>
      </c>
      <c r="AF37" s="27">
        <v>48.808743889125253</v>
      </c>
      <c r="AG37" s="27">
        <v>2.633037545904954</v>
      </c>
      <c r="AH37" s="8">
        <f t="shared" si="3"/>
        <v>0.96841224142655102</v>
      </c>
      <c r="AI37" s="1">
        <f t="shared" si="1"/>
        <v>37.3991452</v>
      </c>
      <c r="AJ37" s="1">
        <f t="shared" si="2"/>
        <v>-32.505676999999999</v>
      </c>
    </row>
    <row r="38" spans="1:36">
      <c r="A38" s="12" t="s">
        <v>763</v>
      </c>
      <c r="B38" s="12" t="s">
        <v>292</v>
      </c>
      <c r="C38" s="8">
        <v>52.454999999999998</v>
      </c>
      <c r="D38" s="8">
        <v>1.7000000000000001E-2</v>
      </c>
      <c r="E38" s="8">
        <v>2.7229999999999999</v>
      </c>
      <c r="F38" s="8">
        <v>0.95399999999999996</v>
      </c>
      <c r="G38" s="8">
        <v>2.5009999999999999</v>
      </c>
      <c r="H38" s="8">
        <v>2.5000000000000001E-2</v>
      </c>
      <c r="I38" s="8">
        <v>18.655999999999999</v>
      </c>
      <c r="J38" s="8">
        <v>21.940999999999999</v>
      </c>
      <c r="K38" s="8">
        <v>0.14399999999999999</v>
      </c>
      <c r="L38" s="8">
        <v>6.0000000000000001E-3</v>
      </c>
      <c r="M38" s="8">
        <v>5.0999999999999997E-2</v>
      </c>
      <c r="N38" s="8">
        <v>4.7E-2</v>
      </c>
      <c r="O38" s="8">
        <v>99.52</v>
      </c>
      <c r="P38" s="27">
        <v>1.9137750867723438</v>
      </c>
      <c r="Q38" s="27">
        <v>8.6224913227656241E-2</v>
      </c>
      <c r="R38" s="27">
        <v>3.0854824136110792E-2</v>
      </c>
      <c r="S38" s="27">
        <v>5.5816512944039332E-2</v>
      </c>
      <c r="T38" s="27">
        <v>2.7516759287287217E-2</v>
      </c>
      <c r="U38" s="27">
        <v>4.6649263825816918E-4</v>
      </c>
      <c r="V38" s="27">
        <v>2.0127941905508415E-2</v>
      </c>
      <c r="W38" s="27">
        <v>7.7247201330168317E-4</v>
      </c>
      <c r="X38" s="27">
        <v>1.0147227942613208</v>
      </c>
      <c r="Y38" s="27">
        <v>0.8575952004328653</v>
      </c>
      <c r="Z38" s="27">
        <v>1.0185323918427211E-2</v>
      </c>
      <c r="AA38" s="27">
        <v>2.7923141209488606E-4</v>
      </c>
      <c r="AB38" s="27">
        <v>4.0183375529492125</v>
      </c>
      <c r="AC38" s="27">
        <v>0.26503504364319336</v>
      </c>
      <c r="AD38" s="27">
        <v>0.73496495635680659</v>
      </c>
      <c r="AE38" s="27">
        <v>44.001017680470994</v>
      </c>
      <c r="AF38" s="27">
        <v>52.0628328942759</v>
      </c>
      <c r="AG38" s="27">
        <v>3.9361494252530971</v>
      </c>
      <c r="AH38" s="8">
        <f t="shared" si="3"/>
        <v>0.98054990811518961</v>
      </c>
      <c r="AI38" s="1">
        <f t="shared" si="1"/>
        <v>37.540302599999997</v>
      </c>
      <c r="AJ38" s="1">
        <f t="shared" si="2"/>
        <v>-32.708968000000006</v>
      </c>
    </row>
    <row r="39" spans="1:36">
      <c r="A39" s="12" t="s">
        <v>762</v>
      </c>
      <c r="B39" s="12" t="s">
        <v>292</v>
      </c>
      <c r="C39" s="8">
        <v>51.631999999999998</v>
      </c>
      <c r="D39" s="8">
        <v>0.10100000000000001</v>
      </c>
      <c r="E39" s="8">
        <v>3.9209999999999998</v>
      </c>
      <c r="F39" s="8">
        <v>1.109</v>
      </c>
      <c r="G39" s="8">
        <v>2.698</v>
      </c>
      <c r="H39" s="8">
        <v>2.1000000000000001E-2</v>
      </c>
      <c r="I39" s="8">
        <v>17.690999999999999</v>
      </c>
      <c r="J39" s="8">
        <v>22.195</v>
      </c>
      <c r="K39" s="8">
        <v>0.105</v>
      </c>
      <c r="L39" s="8">
        <v>6.0000000000000001E-3</v>
      </c>
      <c r="M39" s="8">
        <v>4.2000000000000003E-2</v>
      </c>
      <c r="N39" s="8">
        <v>1.7000000000000001E-2</v>
      </c>
      <c r="O39" s="8">
        <v>99.537999999999997</v>
      </c>
      <c r="P39" s="27">
        <v>1.8867436255137819</v>
      </c>
      <c r="Q39" s="27">
        <v>0.11325637448621806</v>
      </c>
      <c r="R39" s="27">
        <v>5.5601329011902789E-2</v>
      </c>
      <c r="S39" s="27">
        <v>4.1530442954497371E-2</v>
      </c>
      <c r="T39" s="27">
        <v>3.2038368637511132E-2</v>
      </c>
      <c r="U39" s="27">
        <v>2.7759215275276932E-3</v>
      </c>
      <c r="V39" s="27">
        <v>4.0624442866340857E-2</v>
      </c>
      <c r="W39" s="27">
        <v>6.4990814214733886E-4</v>
      </c>
      <c r="X39" s="27">
        <v>0.9637651180871617</v>
      </c>
      <c r="Y39" s="27">
        <v>0.86890242985299548</v>
      </c>
      <c r="Z39" s="27">
        <v>7.4386065834030684E-3</v>
      </c>
      <c r="AA39" s="27">
        <v>2.7967536308117814E-4</v>
      </c>
      <c r="AB39" s="27">
        <v>4.013606243026568</v>
      </c>
      <c r="AC39" s="27">
        <v>0.49448602429968497</v>
      </c>
      <c r="AD39" s="27">
        <v>0.50551397570031498</v>
      </c>
      <c r="AE39" s="27">
        <v>45.3623062492088</v>
      </c>
      <c r="AF39" s="27">
        <v>50.314749892426022</v>
      </c>
      <c r="AG39" s="27">
        <v>4.3229438583651785</v>
      </c>
      <c r="AH39" s="8">
        <f t="shared" si="3"/>
        <v>0.95955310126105398</v>
      </c>
      <c r="AI39" s="1">
        <f t="shared" si="1"/>
        <v>36.540667800000001</v>
      </c>
      <c r="AJ39" s="1">
        <f t="shared" si="2"/>
        <v>-32.215927000000001</v>
      </c>
    </row>
    <row r="40" spans="1:36">
      <c r="A40" s="12" t="s">
        <v>761</v>
      </c>
      <c r="B40" s="12" t="s">
        <v>292</v>
      </c>
      <c r="C40" s="8">
        <v>52.362000000000002</v>
      </c>
      <c r="D40" s="8">
        <v>0.109</v>
      </c>
      <c r="E40" s="8">
        <v>4.0110000000000001</v>
      </c>
      <c r="F40" s="8">
        <v>1.1599999999999999</v>
      </c>
      <c r="G40" s="8">
        <v>2.3660000000000001</v>
      </c>
      <c r="H40" s="8">
        <v>1.9E-2</v>
      </c>
      <c r="I40" s="8">
        <v>16.914000000000001</v>
      </c>
      <c r="J40" s="8">
        <v>22.358000000000001</v>
      </c>
      <c r="K40" s="8">
        <v>0.27700000000000002</v>
      </c>
      <c r="L40" s="8">
        <v>2.5000000000000001E-2</v>
      </c>
      <c r="M40" s="8">
        <v>4.1000000000000002E-2</v>
      </c>
      <c r="N40" s="8">
        <v>4.7E-2</v>
      </c>
      <c r="O40" s="8">
        <v>99.688999999999993</v>
      </c>
      <c r="P40" s="27">
        <v>1.9063670955409127</v>
      </c>
      <c r="Q40" s="27">
        <v>9.363290445908734E-2</v>
      </c>
      <c r="R40" s="27">
        <v>7.846400126360864E-2</v>
      </c>
      <c r="S40" s="27">
        <v>0</v>
      </c>
      <c r="T40" s="27">
        <v>3.3388214958183782E-2</v>
      </c>
      <c r="U40" s="27">
        <v>2.9847548924296181E-3</v>
      </c>
      <c r="V40" s="27">
        <v>7.2060448574055191E-2</v>
      </c>
      <c r="W40" s="27">
        <v>5.8584489222553745E-4</v>
      </c>
      <c r="X40" s="27">
        <v>0.91803980302189958</v>
      </c>
      <c r="Y40" s="27">
        <v>0.87205761310989527</v>
      </c>
      <c r="Z40" s="27">
        <v>1.9551425338039198E-2</v>
      </c>
      <c r="AA40" s="27">
        <v>1.1610190148195225E-3</v>
      </c>
      <c r="AB40" s="27">
        <v>3.9982931250651563</v>
      </c>
      <c r="AC40" s="27">
        <v>1.0723952300476531</v>
      </c>
      <c r="AD40" s="27">
        <v>7.2395230047653095E-2</v>
      </c>
      <c r="AE40" s="27">
        <v>46.815759388502201</v>
      </c>
      <c r="AF40" s="27">
        <v>49.284278792168628</v>
      </c>
      <c r="AG40" s="27">
        <v>3.8999618193291674</v>
      </c>
      <c r="AH40" s="8">
        <f t="shared" si="3"/>
        <v>0.92721903821567564</v>
      </c>
      <c r="AI40" s="1">
        <f t="shared" si="1"/>
        <v>36.573448599999999</v>
      </c>
      <c r="AJ40" s="1">
        <f t="shared" si="2"/>
        <v>-32.269857999999999</v>
      </c>
    </row>
    <row r="41" spans="1:36">
      <c r="A41" s="12" t="s">
        <v>760</v>
      </c>
      <c r="B41" s="12" t="s">
        <v>292</v>
      </c>
      <c r="C41" s="8">
        <v>52.262999999999998</v>
      </c>
      <c r="D41" s="8">
        <v>7.6999999999999999E-2</v>
      </c>
      <c r="E41" s="8">
        <v>3.6850000000000001</v>
      </c>
      <c r="F41" s="8">
        <v>1.071</v>
      </c>
      <c r="G41" s="8">
        <v>2.8380000000000001</v>
      </c>
      <c r="H41" s="8">
        <v>4.2000000000000003E-2</v>
      </c>
      <c r="I41" s="8">
        <v>17.457000000000001</v>
      </c>
      <c r="J41" s="8">
        <v>22.14</v>
      </c>
      <c r="K41" s="8">
        <v>0.10199999999999999</v>
      </c>
      <c r="L41" s="8">
        <v>2.3E-2</v>
      </c>
      <c r="M41" s="8">
        <v>0.04</v>
      </c>
      <c r="N41" s="8">
        <v>6.0000000000000001E-3</v>
      </c>
      <c r="O41" s="8">
        <v>99.744</v>
      </c>
      <c r="P41" s="27">
        <v>1.9040192155987652</v>
      </c>
      <c r="Q41" s="27">
        <v>9.5980784401234809E-2</v>
      </c>
      <c r="R41" s="27">
        <v>6.2233093925352923E-2</v>
      </c>
      <c r="S41" s="27">
        <v>1.0422034520339185E-2</v>
      </c>
      <c r="T41" s="27">
        <v>3.0846888740726414E-2</v>
      </c>
      <c r="U41" s="27">
        <v>2.1098888863005736E-3</v>
      </c>
      <c r="V41" s="27">
        <v>7.595836021062724E-2</v>
      </c>
      <c r="W41" s="27">
        <v>1.2958806999848001E-3</v>
      </c>
      <c r="X41" s="27">
        <v>0.94813784390362921</v>
      </c>
      <c r="Y41" s="27">
        <v>0.86412491492266452</v>
      </c>
      <c r="Z41" s="27">
        <v>7.2041958538130698E-3</v>
      </c>
      <c r="AA41" s="27">
        <v>1.0688428205991303E-3</v>
      </c>
      <c r="AB41" s="27">
        <v>4.003401944484037</v>
      </c>
      <c r="AC41" s="27">
        <v>0.87934722279518596</v>
      </c>
      <c r="AD41" s="27">
        <v>0.12065277720481404</v>
      </c>
      <c r="AE41" s="27">
        <v>45.481718062626271</v>
      </c>
      <c r="AF41" s="27">
        <v>49.903593052620799</v>
      </c>
      <c r="AG41" s="27">
        <v>4.6146888847529297</v>
      </c>
      <c r="AH41" s="8">
        <f t="shared" si="3"/>
        <v>0.92582888218365789</v>
      </c>
      <c r="AI41" s="1">
        <f t="shared" si="1"/>
        <v>36.822028799999998</v>
      </c>
      <c r="AJ41" s="1">
        <f t="shared" si="2"/>
        <v>-32.206251000000002</v>
      </c>
    </row>
    <row r="42" spans="1:36">
      <c r="A42" s="12" t="s">
        <v>759</v>
      </c>
      <c r="B42" s="12" t="s">
        <v>292</v>
      </c>
      <c r="C42" s="8">
        <v>52.311999999999998</v>
      </c>
      <c r="D42" s="8">
        <v>9.9000000000000005E-2</v>
      </c>
      <c r="E42" s="8">
        <v>3.9359999999999999</v>
      </c>
      <c r="F42" s="8">
        <v>1.157</v>
      </c>
      <c r="G42" s="8">
        <v>2.6160000000000001</v>
      </c>
      <c r="H42" s="8">
        <v>0</v>
      </c>
      <c r="I42" s="8">
        <v>17.678000000000001</v>
      </c>
      <c r="J42" s="8">
        <v>21.748000000000001</v>
      </c>
      <c r="K42" s="8">
        <v>0.16900000000000001</v>
      </c>
      <c r="L42" s="8">
        <v>5.0000000000000001E-3</v>
      </c>
      <c r="M42" s="8">
        <v>1.4E-2</v>
      </c>
      <c r="N42" s="8">
        <v>2.4E-2</v>
      </c>
      <c r="O42" s="8">
        <v>99.757999999999996</v>
      </c>
      <c r="P42" s="27">
        <v>1.9009731438071402</v>
      </c>
      <c r="Q42" s="27">
        <v>9.902685619285978E-2</v>
      </c>
      <c r="R42" s="27">
        <v>6.9535207487846917E-2</v>
      </c>
      <c r="S42" s="27">
        <v>4.4660366680147057E-3</v>
      </c>
      <c r="T42" s="27">
        <v>3.3239380470627237E-2</v>
      </c>
      <c r="U42" s="27">
        <v>2.7058375502716737E-3</v>
      </c>
      <c r="V42" s="27">
        <v>7.4994937825187097E-2</v>
      </c>
      <c r="W42" s="27">
        <v>0</v>
      </c>
      <c r="X42" s="27">
        <v>0.95770700592790625</v>
      </c>
      <c r="Y42" s="27">
        <v>0.84667337008809063</v>
      </c>
      <c r="Z42" s="27">
        <v>1.1906105030346552E-2</v>
      </c>
      <c r="AA42" s="27">
        <v>2.3176810945516879E-4</v>
      </c>
      <c r="AB42" s="27">
        <v>4.0014596491577468</v>
      </c>
      <c r="AC42" s="27">
        <v>0.94379584825760232</v>
      </c>
      <c r="AD42" s="27">
        <v>5.6204151742397679E-2</v>
      </c>
      <c r="AE42" s="27">
        <v>44.943984792521753</v>
      </c>
      <c r="AF42" s="27">
        <v>50.837986206696215</v>
      </c>
      <c r="AG42" s="27">
        <v>4.2180290007820274</v>
      </c>
      <c r="AH42" s="8">
        <f t="shared" si="3"/>
        <v>0.92737988121467363</v>
      </c>
      <c r="AI42" s="1">
        <f t="shared" si="1"/>
        <v>36.610550600000003</v>
      </c>
      <c r="AJ42" s="1">
        <f t="shared" si="2"/>
        <v>-32.432527999999998</v>
      </c>
    </row>
    <row r="43" spans="1:36">
      <c r="A43" s="12" t="s">
        <v>758</v>
      </c>
      <c r="B43" s="12" t="s">
        <v>292</v>
      </c>
      <c r="C43" s="8">
        <v>54.127000000000002</v>
      </c>
      <c r="D43" s="8">
        <v>2.1999999999999999E-2</v>
      </c>
      <c r="E43" s="8">
        <v>4.1920000000000002</v>
      </c>
      <c r="F43" s="8">
        <v>1.028</v>
      </c>
      <c r="G43" s="8">
        <v>5.2329999999999997</v>
      </c>
      <c r="H43" s="8">
        <v>5.0999999999999997E-2</v>
      </c>
      <c r="I43" s="8">
        <v>28.498000000000001</v>
      </c>
      <c r="J43" s="8">
        <v>6.5519999999999996</v>
      </c>
      <c r="K43" s="8">
        <v>0</v>
      </c>
      <c r="L43" s="8">
        <v>0</v>
      </c>
      <c r="M43" s="8">
        <v>4.8000000000000001E-2</v>
      </c>
      <c r="N43" s="8">
        <v>1.4E-2</v>
      </c>
      <c r="O43" s="8">
        <v>99.765000000000001</v>
      </c>
      <c r="P43" s="27">
        <v>1.9009691459872498</v>
      </c>
      <c r="Q43" s="27">
        <v>9.9030854012750247E-2</v>
      </c>
      <c r="R43" s="27">
        <v>7.4474339083676899E-2</v>
      </c>
      <c r="S43" s="27">
        <v>0</v>
      </c>
      <c r="T43" s="27">
        <v>2.8542967988833573E-2</v>
      </c>
      <c r="U43" s="27">
        <v>5.8113316315488506E-4</v>
      </c>
      <c r="V43" s="27">
        <v>0.15377813691074488</v>
      </c>
      <c r="W43" s="27">
        <v>1.5169456715748411E-3</v>
      </c>
      <c r="X43" s="27">
        <v>1.4921083856767456</v>
      </c>
      <c r="Y43" s="27">
        <v>0.24652270187156791</v>
      </c>
      <c r="Z43" s="27">
        <v>0</v>
      </c>
      <c r="AA43" s="27">
        <v>0</v>
      </c>
      <c r="AB43" s="27">
        <v>3.9975246103662987</v>
      </c>
      <c r="AC43" s="27">
        <v>1.0502545610920195</v>
      </c>
      <c r="AD43" s="27">
        <v>5.0254561092019499E-2</v>
      </c>
      <c r="AE43" s="27">
        <v>13.016489542174922</v>
      </c>
      <c r="AF43" s="27">
        <v>78.783872846206435</v>
      </c>
      <c r="AG43" s="27">
        <v>8.199637611618634</v>
      </c>
      <c r="AH43" s="8">
        <f t="shared" si="3"/>
        <v>0.90656820212064737</v>
      </c>
      <c r="AI43" s="1">
        <f t="shared" si="1"/>
        <v>34.259391800000003</v>
      </c>
      <c r="AJ43" s="1">
        <f t="shared" si="2"/>
        <v>-35.386865</v>
      </c>
    </row>
    <row r="44" spans="1:36">
      <c r="A44" s="12" t="s">
        <v>757</v>
      </c>
      <c r="B44" s="12" t="s">
        <v>292</v>
      </c>
      <c r="C44" s="8">
        <v>51.972000000000001</v>
      </c>
      <c r="D44" s="8">
        <v>7.0999999999999994E-2</v>
      </c>
      <c r="E44" s="8">
        <v>4.0190000000000001</v>
      </c>
      <c r="F44" s="8">
        <v>1.262</v>
      </c>
      <c r="G44" s="8">
        <v>2.3380000000000001</v>
      </c>
      <c r="H44" s="8">
        <v>2.3E-2</v>
      </c>
      <c r="I44" s="8">
        <v>17.347999999999999</v>
      </c>
      <c r="J44" s="8">
        <v>22.609000000000002</v>
      </c>
      <c r="K44" s="8">
        <v>0.13500000000000001</v>
      </c>
      <c r="L44" s="8">
        <v>6.0000000000000001E-3</v>
      </c>
      <c r="M44" s="8">
        <v>4.3999999999999997E-2</v>
      </c>
      <c r="N44" s="8">
        <v>0</v>
      </c>
      <c r="O44" s="8">
        <v>99.826999999999998</v>
      </c>
      <c r="P44" s="27">
        <v>1.8916623736630427</v>
      </c>
      <c r="Q44" s="27">
        <v>0.10833762633695732</v>
      </c>
      <c r="R44" s="27">
        <v>6.4056432512233169E-2</v>
      </c>
      <c r="S44" s="27">
        <v>2.079016989391258E-2</v>
      </c>
      <c r="T44" s="27">
        <v>3.6314365077632818E-2</v>
      </c>
      <c r="U44" s="27">
        <v>1.9436784173814615E-3</v>
      </c>
      <c r="V44" s="27">
        <v>5.0244240531509832E-2</v>
      </c>
      <c r="W44" s="27">
        <v>7.089910806493718E-4</v>
      </c>
      <c r="X44" s="27">
        <v>0.94134427805421306</v>
      </c>
      <c r="Y44" s="27">
        <v>0.88161195074580789</v>
      </c>
      <c r="Z44" s="27">
        <v>9.5261257913085134E-3</v>
      </c>
      <c r="AA44" s="27">
        <v>2.7857007621858999E-4</v>
      </c>
      <c r="AB44" s="27">
        <v>4.0068188021808675</v>
      </c>
      <c r="AC44" s="27">
        <v>0.70732255297959068</v>
      </c>
      <c r="AD44" s="27">
        <v>0.29267744702040932</v>
      </c>
      <c r="AE44" s="27">
        <v>46.53043345996651</v>
      </c>
      <c r="AF44" s="27">
        <v>49.683034872505722</v>
      </c>
      <c r="AG44" s="27">
        <v>3.7865316675277696</v>
      </c>
      <c r="AH44" s="8">
        <f t="shared" si="3"/>
        <v>0.9493295458854526</v>
      </c>
      <c r="AI44" s="1">
        <f t="shared" si="1"/>
        <v>36.693612800000004</v>
      </c>
      <c r="AJ44" s="1">
        <f t="shared" si="2"/>
        <v>-32.401052999999997</v>
      </c>
    </row>
    <row r="45" spans="1:36">
      <c r="A45" s="12" t="s">
        <v>756</v>
      </c>
      <c r="B45" s="12" t="s">
        <v>292</v>
      </c>
      <c r="C45" s="8">
        <v>53.034999999999997</v>
      </c>
      <c r="D45" s="8">
        <v>8.8999999999999996E-2</v>
      </c>
      <c r="E45" s="8">
        <v>3.12</v>
      </c>
      <c r="F45" s="8">
        <v>1.107</v>
      </c>
      <c r="G45" s="8">
        <v>2.153</v>
      </c>
      <c r="H45" s="8">
        <v>2.1999999999999999E-2</v>
      </c>
      <c r="I45" s="8">
        <v>17.437000000000001</v>
      </c>
      <c r="J45" s="8">
        <v>22.611999999999998</v>
      </c>
      <c r="K45" s="8">
        <v>0.17699999999999999</v>
      </c>
      <c r="L45" s="8">
        <v>1.6E-2</v>
      </c>
      <c r="M45" s="8">
        <v>2.1000000000000001E-2</v>
      </c>
      <c r="N45" s="8">
        <v>6.0999999999999999E-2</v>
      </c>
      <c r="O45" s="8">
        <v>99.85</v>
      </c>
      <c r="P45" s="27">
        <v>1.9255930169973989</v>
      </c>
      <c r="Q45" s="27">
        <v>7.4406983002601068E-2</v>
      </c>
      <c r="R45" s="27">
        <v>5.9094661672839999E-2</v>
      </c>
      <c r="S45" s="27">
        <v>0</v>
      </c>
      <c r="T45" s="27">
        <v>3.1775650840002383E-2</v>
      </c>
      <c r="U45" s="27">
        <v>2.4304338408827376E-3</v>
      </c>
      <c r="V45" s="27">
        <v>6.54320262792214E-2</v>
      </c>
      <c r="W45" s="27">
        <v>6.7649306655944211E-4</v>
      </c>
      <c r="X45" s="27">
        <v>0.94384042537479218</v>
      </c>
      <c r="Y45" s="27">
        <v>0.8795546419244642</v>
      </c>
      <c r="Z45" s="27">
        <v>1.2459010254166517E-2</v>
      </c>
      <c r="AA45" s="27">
        <v>7.4102170456246796E-4</v>
      </c>
      <c r="AB45" s="27">
        <v>3.9960043649574915</v>
      </c>
      <c r="AC45" s="27">
        <v>1.1864321878782205</v>
      </c>
      <c r="AD45" s="27">
        <v>0.18643218787822</v>
      </c>
      <c r="AE45" s="27">
        <v>46.549508989616832</v>
      </c>
      <c r="AF45" s="27">
        <v>49.951766805092724</v>
      </c>
      <c r="AG45" s="27">
        <v>3.498724205290435</v>
      </c>
      <c r="AH45" s="8">
        <f t="shared" si="3"/>
        <v>0.93516911496792554</v>
      </c>
      <c r="AI45" s="1">
        <f t="shared" si="1"/>
        <v>37.537985800000001</v>
      </c>
      <c r="AJ45" s="1">
        <f t="shared" si="2"/>
        <v>-32.611528</v>
      </c>
    </row>
    <row r="46" spans="1:36">
      <c r="A46" s="12" t="s">
        <v>755</v>
      </c>
      <c r="B46" s="12" t="s">
        <v>292</v>
      </c>
      <c r="C46" s="8">
        <v>53.046999999999997</v>
      </c>
      <c r="D46" s="8">
        <v>8.2000000000000003E-2</v>
      </c>
      <c r="E46" s="8">
        <v>3.1680000000000001</v>
      </c>
      <c r="F46" s="8">
        <v>0.91500000000000004</v>
      </c>
      <c r="G46" s="8">
        <v>2.1749999999999998</v>
      </c>
      <c r="H46" s="8">
        <v>1.7000000000000001E-2</v>
      </c>
      <c r="I46" s="8">
        <v>17.5</v>
      </c>
      <c r="J46" s="8">
        <v>22.89</v>
      </c>
      <c r="K46" s="8">
        <v>9.9000000000000005E-2</v>
      </c>
      <c r="L46" s="8">
        <v>0.01</v>
      </c>
      <c r="M46" s="8">
        <v>1.7000000000000001E-2</v>
      </c>
      <c r="N46" s="8">
        <v>3.7999999999999999E-2</v>
      </c>
      <c r="O46" s="8">
        <v>99.957999999999998</v>
      </c>
      <c r="P46" s="27">
        <v>1.923734102740227</v>
      </c>
      <c r="Q46" s="27">
        <v>7.6265897259772952E-2</v>
      </c>
      <c r="R46" s="27">
        <v>5.9128122305924402E-2</v>
      </c>
      <c r="S46" s="27">
        <v>0</v>
      </c>
      <c r="T46" s="27">
        <v>2.623313623634867E-2</v>
      </c>
      <c r="U46" s="27">
        <v>2.2366083201177185E-3</v>
      </c>
      <c r="V46" s="27">
        <v>6.6005539801420224E-2</v>
      </c>
      <c r="W46" s="27">
        <v>5.2212186086267624E-4</v>
      </c>
      <c r="X46" s="27">
        <v>0.94612200287252879</v>
      </c>
      <c r="Y46" s="27">
        <v>0.88930744408377105</v>
      </c>
      <c r="Z46" s="27">
        <v>6.9602967867248011E-3</v>
      </c>
      <c r="AA46" s="27">
        <v>4.6258679667288935E-4</v>
      </c>
      <c r="AB46" s="27">
        <v>3.9969778590643714</v>
      </c>
      <c r="AC46" s="27">
        <v>1.1397705218919125</v>
      </c>
      <c r="AD46" s="27">
        <v>0.139770521891912</v>
      </c>
      <c r="AE46" s="27">
        <v>46.757492061936503</v>
      </c>
      <c r="AF46" s="27">
        <v>49.744655049540519</v>
      </c>
      <c r="AG46" s="27">
        <v>3.4978528885229614</v>
      </c>
      <c r="AH46" s="8">
        <f t="shared" si="3"/>
        <v>0.93478535360569315</v>
      </c>
      <c r="AI46" s="1">
        <f t="shared" si="1"/>
        <v>37.697730999999997</v>
      </c>
      <c r="AJ46" s="1">
        <f t="shared" si="2"/>
        <v>-32.695986000000005</v>
      </c>
    </row>
    <row r="47" spans="1:36">
      <c r="A47" s="12" t="s">
        <v>754</v>
      </c>
      <c r="B47" s="12" t="s">
        <v>292</v>
      </c>
      <c r="C47" s="8">
        <v>52.073999999999998</v>
      </c>
      <c r="D47" s="8">
        <v>0.115</v>
      </c>
      <c r="E47" s="8">
        <v>4.1239999999999997</v>
      </c>
      <c r="F47" s="8">
        <v>1.236</v>
      </c>
      <c r="G47" s="8">
        <v>2.6970000000000001</v>
      </c>
      <c r="H47" s="8">
        <v>1.9E-2</v>
      </c>
      <c r="I47" s="8">
        <v>17.931999999999999</v>
      </c>
      <c r="J47" s="8">
        <v>21.626000000000001</v>
      </c>
      <c r="K47" s="8">
        <v>0.107</v>
      </c>
      <c r="L47" s="8">
        <v>0</v>
      </c>
      <c r="M47" s="8">
        <v>1.2E-2</v>
      </c>
      <c r="N47" s="8">
        <v>1.7999999999999999E-2</v>
      </c>
      <c r="O47" s="8">
        <v>99.96</v>
      </c>
      <c r="P47" s="27">
        <v>1.8895482141415993</v>
      </c>
      <c r="Q47" s="27">
        <v>0.11045178585840065</v>
      </c>
      <c r="R47" s="27">
        <v>6.5902406636294431E-2</v>
      </c>
      <c r="S47" s="27">
        <v>1.5493819113173934E-2</v>
      </c>
      <c r="T47" s="27">
        <v>3.5456871596142733E-2</v>
      </c>
      <c r="U47" s="27">
        <v>3.1385333466332167E-3</v>
      </c>
      <c r="V47" s="27">
        <v>6.6232141658370033E-2</v>
      </c>
      <c r="W47" s="27">
        <v>5.8388777176697569E-4</v>
      </c>
      <c r="X47" s="27">
        <v>0.97004224320844257</v>
      </c>
      <c r="Y47" s="27">
        <v>0.84068859729651424</v>
      </c>
      <c r="Z47" s="27">
        <v>7.5271256307110459E-3</v>
      </c>
      <c r="AA47" s="27">
        <v>0</v>
      </c>
      <c r="AB47" s="27">
        <v>4.0050656262580491</v>
      </c>
      <c r="AC47" s="27">
        <v>0.81041741244883958</v>
      </c>
      <c r="AD47" s="27">
        <v>0.18958258755116039</v>
      </c>
      <c r="AE47" s="27">
        <v>44.409430930888924</v>
      </c>
      <c r="AF47" s="27">
        <v>51.242545858648946</v>
      </c>
      <c r="AG47" s="27">
        <v>4.3480232104621308</v>
      </c>
      <c r="AH47" s="8">
        <f t="shared" si="3"/>
        <v>0.93608628889646583</v>
      </c>
      <c r="AI47" s="1">
        <f t="shared" si="1"/>
        <v>36.4868132</v>
      </c>
      <c r="AJ47" s="1">
        <f t="shared" si="2"/>
        <v>-32.466317999999994</v>
      </c>
    </row>
    <row r="48" spans="1:36">
      <c r="A48" s="12" t="s">
        <v>753</v>
      </c>
      <c r="B48" s="12" t="s">
        <v>292</v>
      </c>
      <c r="C48" s="8">
        <v>52.35</v>
      </c>
      <c r="D48" s="8">
        <v>6.2E-2</v>
      </c>
      <c r="E48" s="8">
        <v>4.5789999999999997</v>
      </c>
      <c r="F48" s="8">
        <v>1.36</v>
      </c>
      <c r="G48" s="8">
        <v>4.43</v>
      </c>
      <c r="H48" s="8">
        <v>6.4000000000000001E-2</v>
      </c>
      <c r="I48" s="8">
        <v>22.818000000000001</v>
      </c>
      <c r="J48" s="8">
        <v>14.284000000000001</v>
      </c>
      <c r="K48" s="8">
        <v>2.1999999999999999E-2</v>
      </c>
      <c r="L48" s="8">
        <v>1.6E-2</v>
      </c>
      <c r="M48" s="8">
        <v>8.5999999999999993E-2</v>
      </c>
      <c r="N48" s="8">
        <v>0</v>
      </c>
      <c r="O48" s="8">
        <v>100.071</v>
      </c>
      <c r="P48" s="27">
        <v>1.8739825299551631</v>
      </c>
      <c r="Q48" s="27">
        <v>0.12601747004483688</v>
      </c>
      <c r="R48" s="27">
        <v>6.7156937193259991E-2</v>
      </c>
      <c r="S48" s="27">
        <v>2.8866425734413781E-2</v>
      </c>
      <c r="T48" s="27">
        <v>3.848864880797917E-2</v>
      </c>
      <c r="U48" s="27">
        <v>1.6692923733216312E-3</v>
      </c>
      <c r="V48" s="27">
        <v>0.1034183179850994</v>
      </c>
      <c r="W48" s="27">
        <v>1.940294111784525E-3</v>
      </c>
      <c r="X48" s="27">
        <v>1.2177308414117123</v>
      </c>
      <c r="Y48" s="27">
        <v>0.54779821458136735</v>
      </c>
      <c r="Z48" s="27">
        <v>1.5267920167694581E-3</v>
      </c>
      <c r="AA48" s="27">
        <v>7.3059694421440666E-4</v>
      </c>
      <c r="AB48" s="27">
        <v>4.009326361159923</v>
      </c>
      <c r="AC48" s="27">
        <v>0.78178567745030358</v>
      </c>
      <c r="AD48" s="27">
        <v>0.21821432254969644</v>
      </c>
      <c r="AE48" s="27">
        <v>28.835216955821892</v>
      </c>
      <c r="AF48" s="27">
        <v>64.099392935656724</v>
      </c>
      <c r="AG48" s="27">
        <v>7.0653901085213882</v>
      </c>
      <c r="AH48" s="8">
        <f t="shared" si="3"/>
        <v>0.92172093722383597</v>
      </c>
      <c r="AI48" s="1">
        <f t="shared" si="1"/>
        <v>34.857082000000005</v>
      </c>
      <c r="AJ48" s="1">
        <f t="shared" si="2"/>
        <v>-33.452475</v>
      </c>
    </row>
    <row r="49" spans="1:36">
      <c r="A49" s="12" t="s">
        <v>752</v>
      </c>
      <c r="B49" s="12" t="s">
        <v>292</v>
      </c>
      <c r="C49" s="8">
        <v>52.23</v>
      </c>
      <c r="D49" s="8">
        <v>0.11700000000000001</v>
      </c>
      <c r="E49" s="8">
        <v>3.9369999999999998</v>
      </c>
      <c r="F49" s="8">
        <v>1.115</v>
      </c>
      <c r="G49" s="8">
        <v>2.859</v>
      </c>
      <c r="H49" s="8">
        <v>4.1000000000000002E-2</v>
      </c>
      <c r="I49" s="8">
        <v>18.154</v>
      </c>
      <c r="J49" s="8">
        <v>21.448</v>
      </c>
      <c r="K49" s="8">
        <v>0.09</v>
      </c>
      <c r="L49" s="8">
        <v>0.01</v>
      </c>
      <c r="M49" s="8">
        <v>3.5000000000000003E-2</v>
      </c>
      <c r="N49" s="8">
        <v>4.2999999999999997E-2</v>
      </c>
      <c r="O49" s="8">
        <v>100.07899999999999</v>
      </c>
      <c r="P49" s="27">
        <v>1.8937748141969915</v>
      </c>
      <c r="Q49" s="27">
        <v>0.10622518580300855</v>
      </c>
      <c r="R49" s="27">
        <v>6.2004958819068368E-2</v>
      </c>
      <c r="S49" s="27">
        <v>1.8969266806922125E-2</v>
      </c>
      <c r="T49" s="27">
        <v>3.1961568403618031E-2</v>
      </c>
      <c r="U49" s="27">
        <v>3.1907004983647612E-3</v>
      </c>
      <c r="V49" s="27">
        <v>6.7575049953291957E-2</v>
      </c>
      <c r="W49" s="27">
        <v>1.2590150082511598E-3</v>
      </c>
      <c r="X49" s="27">
        <v>0.9813084071522199</v>
      </c>
      <c r="Y49" s="27">
        <v>0.83313816736157131</v>
      </c>
      <c r="Z49" s="27">
        <v>6.3264367118270682E-3</v>
      </c>
      <c r="AA49" s="27">
        <v>4.6250595352564483E-4</v>
      </c>
      <c r="AB49" s="27">
        <v>4.00619607666866</v>
      </c>
      <c r="AC49" s="27">
        <v>0.78081441373580029</v>
      </c>
      <c r="AD49" s="27">
        <v>0.21918558626419968</v>
      </c>
      <c r="AE49" s="27">
        <v>43.79751391287229</v>
      </c>
      <c r="AF49" s="27">
        <v>51.586723905802792</v>
      </c>
      <c r="AG49" s="27">
        <v>4.6157621813249259</v>
      </c>
      <c r="AH49" s="8">
        <f t="shared" si="3"/>
        <v>0.93557430094305094</v>
      </c>
      <c r="AI49" s="1">
        <f t="shared" si="1"/>
        <v>36.636234399999992</v>
      </c>
      <c r="AJ49" s="1">
        <f t="shared" si="2"/>
        <v>-32.488261999999999</v>
      </c>
    </row>
    <row r="50" spans="1:36">
      <c r="A50" s="12" t="s">
        <v>751</v>
      </c>
      <c r="B50" s="12" t="s">
        <v>292</v>
      </c>
      <c r="C50" s="8">
        <v>52.56</v>
      </c>
      <c r="D50" s="8">
        <v>4.1000000000000002E-2</v>
      </c>
      <c r="E50" s="8">
        <v>3.36</v>
      </c>
      <c r="F50" s="8">
        <v>1.1779999999999999</v>
      </c>
      <c r="G50" s="8">
        <v>2.4390000000000001</v>
      </c>
      <c r="H50" s="8">
        <v>2.5000000000000001E-2</v>
      </c>
      <c r="I50" s="8">
        <v>18.391999999999999</v>
      </c>
      <c r="J50" s="8">
        <v>21.776</v>
      </c>
      <c r="K50" s="8">
        <v>0.188</v>
      </c>
      <c r="L50" s="8">
        <v>0</v>
      </c>
      <c r="M50" s="8">
        <v>0.06</v>
      </c>
      <c r="N50" s="8">
        <v>6.8000000000000005E-2</v>
      </c>
      <c r="O50" s="8">
        <v>100.087</v>
      </c>
      <c r="P50" s="27">
        <v>1.9053892083977491</v>
      </c>
      <c r="Q50" s="27">
        <v>9.4610791602250943E-2</v>
      </c>
      <c r="R50" s="27">
        <v>4.8937396420943274E-2</v>
      </c>
      <c r="S50" s="27">
        <v>3.4235738769986312E-2</v>
      </c>
      <c r="T50" s="27">
        <v>3.376125169868488E-2</v>
      </c>
      <c r="U50" s="27">
        <v>1.1179028648714145E-3</v>
      </c>
      <c r="V50" s="27">
        <v>3.9487175219446863E-2</v>
      </c>
      <c r="W50" s="27">
        <v>7.6755073719055435E-4</v>
      </c>
      <c r="X50" s="27">
        <v>0.99399037881638841</v>
      </c>
      <c r="Y50" s="27">
        <v>0.84572344755790552</v>
      </c>
      <c r="Z50" s="27">
        <v>1.3212790277772196E-2</v>
      </c>
      <c r="AA50" s="27">
        <v>0</v>
      </c>
      <c r="AB50" s="27">
        <v>4.0112336323631892</v>
      </c>
      <c r="AC50" s="27">
        <v>0.53561603960888771</v>
      </c>
      <c r="AD50" s="27">
        <v>0.46438396039111229</v>
      </c>
      <c r="AE50" s="27">
        <v>44.181462317770901</v>
      </c>
      <c r="AF50" s="27">
        <v>51.927079227510987</v>
      </c>
      <c r="AG50" s="27">
        <v>3.891458454718121</v>
      </c>
      <c r="AH50" s="8">
        <f t="shared" si="3"/>
        <v>0.96179193726535683</v>
      </c>
      <c r="AI50" s="1">
        <f t="shared" si="1"/>
        <v>37.1598124</v>
      </c>
      <c r="AJ50" s="1">
        <f t="shared" si="2"/>
        <v>-32.799781000000003</v>
      </c>
    </row>
    <row r="51" spans="1:36">
      <c r="A51" s="12" t="s">
        <v>750</v>
      </c>
      <c r="B51" s="12" t="s">
        <v>292</v>
      </c>
      <c r="C51" s="8">
        <v>53.331000000000003</v>
      </c>
      <c r="D51" s="8">
        <v>8.8999999999999996E-2</v>
      </c>
      <c r="E51" s="8">
        <v>4.3819999999999997</v>
      </c>
      <c r="F51" s="8">
        <v>1.1739999999999999</v>
      </c>
      <c r="G51" s="8">
        <v>4.3010000000000002</v>
      </c>
      <c r="H51" s="8">
        <v>5.0999999999999997E-2</v>
      </c>
      <c r="I51" s="8">
        <v>23.504999999999999</v>
      </c>
      <c r="J51" s="8">
        <v>13.291</v>
      </c>
      <c r="K51" s="8">
        <v>4.7E-2</v>
      </c>
      <c r="L51" s="8">
        <v>5.0000000000000001E-3</v>
      </c>
      <c r="M51" s="8">
        <v>5.8999999999999997E-2</v>
      </c>
      <c r="N51" s="8">
        <v>0</v>
      </c>
      <c r="O51" s="8">
        <v>100.235</v>
      </c>
      <c r="P51" s="27">
        <v>1.8944905451955838</v>
      </c>
      <c r="Q51" s="27">
        <v>0.1055094548044162</v>
      </c>
      <c r="R51" s="27">
        <v>7.7939474411688137E-2</v>
      </c>
      <c r="S51" s="27">
        <v>0</v>
      </c>
      <c r="T51" s="27">
        <v>3.2970513917542368E-2</v>
      </c>
      <c r="U51" s="27">
        <v>2.3779054896181932E-3</v>
      </c>
      <c r="V51" s="27">
        <v>0.12786415134861051</v>
      </c>
      <c r="W51" s="27">
        <v>1.5343400842056374E-3</v>
      </c>
      <c r="X51" s="27">
        <v>1.2447950379050474</v>
      </c>
      <c r="Y51" s="27">
        <v>0.50581568465148719</v>
      </c>
      <c r="Z51" s="27">
        <v>3.2368227713916271E-3</v>
      </c>
      <c r="AA51" s="27">
        <v>2.2656443439812647E-4</v>
      </c>
      <c r="AB51" s="27">
        <v>3.9967604950139894</v>
      </c>
      <c r="AC51" s="27">
        <v>1.0785821675875218</v>
      </c>
      <c r="AD51" s="27">
        <v>7.8582167587521901E-2</v>
      </c>
      <c r="AE51" s="27">
        <v>26.904957746358811</v>
      </c>
      <c r="AF51" s="27">
        <v>66.212177506492722</v>
      </c>
      <c r="AG51" s="27">
        <v>6.8828647471484743</v>
      </c>
      <c r="AH51" s="8">
        <f t="shared" si="3"/>
        <v>0.90684930946469477</v>
      </c>
      <c r="AI51" s="1">
        <f t="shared" si="1"/>
        <v>35.148607599999998</v>
      </c>
      <c r="AJ51" s="1">
        <f t="shared" si="2"/>
        <v>-33.974777999999993</v>
      </c>
    </row>
    <row r="52" spans="1:36">
      <c r="A52" s="12" t="s">
        <v>749</v>
      </c>
      <c r="B52" s="12" t="s">
        <v>292</v>
      </c>
      <c r="C52" s="8">
        <v>53.886000000000003</v>
      </c>
      <c r="D52" s="8">
        <v>7.0000000000000001E-3</v>
      </c>
      <c r="E52" s="8">
        <v>1.4E-2</v>
      </c>
      <c r="F52" s="8">
        <v>1.7000000000000001E-2</v>
      </c>
      <c r="G52" s="8">
        <v>7.2720000000000002</v>
      </c>
      <c r="H52" s="8">
        <v>0.45800000000000002</v>
      </c>
      <c r="I52" s="8">
        <v>13.454000000000001</v>
      </c>
      <c r="J52" s="8">
        <v>25.114999999999998</v>
      </c>
      <c r="K52" s="8">
        <v>1.6E-2</v>
      </c>
      <c r="L52" s="8">
        <v>4.0000000000000001E-3</v>
      </c>
      <c r="M52" s="8">
        <v>0</v>
      </c>
      <c r="N52" s="8">
        <v>4.8000000000000001E-2</v>
      </c>
      <c r="O52" s="8">
        <v>100.291</v>
      </c>
      <c r="P52" s="27">
        <v>2.004712615097985</v>
      </c>
      <c r="Q52" s="27">
        <v>4.7126150979850401E-3</v>
      </c>
      <c r="R52" s="27">
        <v>5.3264255863037669E-3</v>
      </c>
      <c r="S52" s="27">
        <v>0</v>
      </c>
      <c r="T52" s="27">
        <v>4.9999999793812341E-4</v>
      </c>
      <c r="U52" s="27">
        <v>1.9586917059644896E-4</v>
      </c>
      <c r="V52" s="27">
        <v>0.22649256799374809</v>
      </c>
      <c r="W52" s="27">
        <v>1.4430467278259111E-2</v>
      </c>
      <c r="X52" s="27">
        <v>0.74619524579165342</v>
      </c>
      <c r="Y52" s="27">
        <v>1.0009935476259466</v>
      </c>
      <c r="Z52" s="27">
        <v>1.1539965406163716E-3</v>
      </c>
      <c r="AA52" s="27">
        <v>1.8982140548673757E-4</v>
      </c>
      <c r="AB52" s="27">
        <v>3.9954779413905488</v>
      </c>
      <c r="AC52" s="27">
        <v>1.0635680698561687</v>
      </c>
      <c r="AD52" s="27">
        <v>6.3568069856168599E-2</v>
      </c>
      <c r="AE52" s="27">
        <v>50.348955887743784</v>
      </c>
      <c r="AF52" s="27">
        <v>37.532860829236213</v>
      </c>
      <c r="AG52" s="27">
        <v>12.11818328302</v>
      </c>
      <c r="AH52" s="8">
        <f t="shared" si="3"/>
        <v>0.76714772737584869</v>
      </c>
      <c r="AI52" s="1">
        <f t="shared" si="1"/>
        <v>39.231319200000002</v>
      </c>
      <c r="AJ52" s="1">
        <f t="shared" si="2"/>
        <v>-28.567058000000003</v>
      </c>
    </row>
    <row r="53" spans="1:36">
      <c r="A53" s="12" t="s">
        <v>748</v>
      </c>
      <c r="B53" s="12" t="s">
        <v>292</v>
      </c>
      <c r="C53" s="8">
        <v>52.945</v>
      </c>
      <c r="D53" s="8">
        <v>0.10100000000000001</v>
      </c>
      <c r="E53" s="8">
        <v>4.2110000000000003</v>
      </c>
      <c r="F53" s="8">
        <v>1.2030000000000001</v>
      </c>
      <c r="G53" s="8">
        <v>3.06</v>
      </c>
      <c r="H53" s="8">
        <v>4.7E-2</v>
      </c>
      <c r="I53" s="8">
        <v>19.155999999999999</v>
      </c>
      <c r="J53" s="8">
        <v>19.413</v>
      </c>
      <c r="K53" s="8">
        <v>4.9000000000000002E-2</v>
      </c>
      <c r="L53" s="8">
        <v>0</v>
      </c>
      <c r="M53" s="8">
        <v>8.4000000000000005E-2</v>
      </c>
      <c r="N53" s="8">
        <v>0.04</v>
      </c>
      <c r="O53" s="8">
        <v>100.309</v>
      </c>
      <c r="P53" s="27">
        <v>1.9031915901702157</v>
      </c>
      <c r="Q53" s="27">
        <v>9.6808409829784337E-2</v>
      </c>
      <c r="R53" s="27">
        <v>8.1582570289855882E-2</v>
      </c>
      <c r="S53" s="27">
        <v>0</v>
      </c>
      <c r="T53" s="27">
        <v>3.4187558697605841E-2</v>
      </c>
      <c r="U53" s="27">
        <v>2.7306799335087444E-3</v>
      </c>
      <c r="V53" s="27">
        <v>9.2219785830816928E-2</v>
      </c>
      <c r="W53" s="27">
        <v>1.4308501557818891E-3</v>
      </c>
      <c r="X53" s="27">
        <v>1.0265669154427746</v>
      </c>
      <c r="Y53" s="27">
        <v>0.74760488573440276</v>
      </c>
      <c r="Z53" s="27">
        <v>3.4147741498679698E-3</v>
      </c>
      <c r="AA53" s="27">
        <v>0</v>
      </c>
      <c r="AB53" s="27">
        <v>3.9897380202346144</v>
      </c>
      <c r="AC53" s="27">
        <v>1.342610079018256</v>
      </c>
      <c r="AD53" s="27">
        <v>0.34261007901825602</v>
      </c>
      <c r="AE53" s="27">
        <v>40.025479449192986</v>
      </c>
      <c r="AF53" s="27">
        <v>54.960626610823937</v>
      </c>
      <c r="AG53" s="27">
        <v>5.0138939399830784</v>
      </c>
      <c r="AH53" s="8">
        <f t="shared" si="3"/>
        <v>0.91757161063334336</v>
      </c>
      <c r="AI53" s="1">
        <f t="shared" si="1"/>
        <v>36.298898000000001</v>
      </c>
      <c r="AJ53" s="1">
        <f t="shared" si="2"/>
        <v>-32.952096000000004</v>
      </c>
    </row>
    <row r="54" spans="1:36">
      <c r="A54" s="12" t="s">
        <v>747</v>
      </c>
      <c r="B54" s="12" t="s">
        <v>292</v>
      </c>
      <c r="C54" s="8">
        <v>52.893000000000001</v>
      </c>
      <c r="D54" s="8">
        <v>7.0000000000000007E-2</v>
      </c>
      <c r="E54" s="8">
        <v>3.7410000000000001</v>
      </c>
      <c r="F54" s="8">
        <v>0.99199999999999999</v>
      </c>
      <c r="G54" s="8">
        <v>2.9729999999999999</v>
      </c>
      <c r="H54" s="8">
        <v>4.8000000000000001E-2</v>
      </c>
      <c r="I54" s="8">
        <v>18.312999999999999</v>
      </c>
      <c r="J54" s="8">
        <v>21.143000000000001</v>
      </c>
      <c r="K54" s="8">
        <v>9.1999999999999998E-2</v>
      </c>
      <c r="L54" s="8">
        <v>0</v>
      </c>
      <c r="M54" s="8">
        <v>2.1999999999999999E-2</v>
      </c>
      <c r="N54" s="8">
        <v>4.8000000000000001E-2</v>
      </c>
      <c r="O54" s="8">
        <v>100.33499999999999</v>
      </c>
      <c r="P54" s="27">
        <v>1.9089308800538569</v>
      </c>
      <c r="Q54" s="27">
        <v>9.1069119946143084E-2</v>
      </c>
      <c r="R54" s="27">
        <v>6.8045396876549757E-2</v>
      </c>
      <c r="S54" s="27">
        <v>0</v>
      </c>
      <c r="T54" s="27">
        <v>2.8304049826010175E-2</v>
      </c>
      <c r="U54" s="27">
        <v>1.9001238583799974E-3</v>
      </c>
      <c r="V54" s="27">
        <v>8.9749821849721356E-2</v>
      </c>
      <c r="W54" s="27">
        <v>1.4671414279179428E-3</v>
      </c>
      <c r="X54" s="27">
        <v>0.9853179090020594</v>
      </c>
      <c r="Y54" s="27">
        <v>0.81748639208521889</v>
      </c>
      <c r="Z54" s="27">
        <v>6.4370692067857206E-3</v>
      </c>
      <c r="AA54" s="27">
        <v>0</v>
      </c>
      <c r="AB54" s="27">
        <v>3.9987079041326443</v>
      </c>
      <c r="AC54" s="27">
        <v>1.0441958382029484</v>
      </c>
      <c r="AD54" s="27">
        <v>4.4195838202948298E-2</v>
      </c>
      <c r="AE54" s="27">
        <v>43.16141573834598</v>
      </c>
      <c r="AF54" s="27">
        <v>52.022536786694708</v>
      </c>
      <c r="AG54" s="27">
        <v>4.8160474749593254</v>
      </c>
      <c r="AH54" s="8">
        <f t="shared" si="3"/>
        <v>0.91651705350823609</v>
      </c>
      <c r="AI54" s="1">
        <f t="shared" si="1"/>
        <v>36.922691799999996</v>
      </c>
      <c r="AJ54" s="1">
        <f t="shared" si="2"/>
        <v>-32.688870000000009</v>
      </c>
    </row>
    <row r="55" spans="1:36">
      <c r="A55" s="12" t="s">
        <v>746</v>
      </c>
      <c r="B55" s="12" t="s">
        <v>292</v>
      </c>
      <c r="C55" s="8">
        <v>52.38</v>
      </c>
      <c r="D55" s="8">
        <v>9.9000000000000005E-2</v>
      </c>
      <c r="E55" s="8">
        <v>4.306</v>
      </c>
      <c r="F55" s="8">
        <v>1.244</v>
      </c>
      <c r="G55" s="8">
        <v>2.968</v>
      </c>
      <c r="H55" s="8">
        <v>0.04</v>
      </c>
      <c r="I55" s="8">
        <v>19.154</v>
      </c>
      <c r="J55" s="8">
        <v>19.95</v>
      </c>
      <c r="K55" s="8">
        <v>0.13600000000000001</v>
      </c>
      <c r="L55" s="8">
        <v>2.5000000000000001E-2</v>
      </c>
      <c r="M55" s="8">
        <v>4.1000000000000002E-2</v>
      </c>
      <c r="N55" s="8">
        <v>0</v>
      </c>
      <c r="O55" s="8">
        <v>100.343</v>
      </c>
      <c r="P55" s="27">
        <v>1.8865744671262052</v>
      </c>
      <c r="Q55" s="27">
        <v>0.11342553287379475</v>
      </c>
      <c r="R55" s="27">
        <v>6.9347692848651638E-2</v>
      </c>
      <c r="S55" s="27">
        <v>2.086910032230449E-2</v>
      </c>
      <c r="T55" s="27">
        <v>3.5422054207427819E-2</v>
      </c>
      <c r="U55" s="27">
        <v>2.681856405386358E-3</v>
      </c>
      <c r="V55" s="27">
        <v>6.8362682680083192E-2</v>
      </c>
      <c r="W55" s="27">
        <v>1.220133045494484E-3</v>
      </c>
      <c r="X55" s="27">
        <v>1.0284728209617193</v>
      </c>
      <c r="Y55" s="27">
        <v>0.76979179432739164</v>
      </c>
      <c r="Z55" s="27">
        <v>9.4963281717033755E-3</v>
      </c>
      <c r="AA55" s="27">
        <v>1.1485700404376153E-3</v>
      </c>
      <c r="AB55" s="27">
        <v>4.0068130330106007</v>
      </c>
      <c r="AC55" s="27">
        <v>0.76612480867107557</v>
      </c>
      <c r="AD55" s="27">
        <v>0.23387519132892448</v>
      </c>
      <c r="AE55" s="27">
        <v>40.757402265255124</v>
      </c>
      <c r="AF55" s="27">
        <v>54.453529891734441</v>
      </c>
      <c r="AG55" s="27">
        <v>4.7890678430104412</v>
      </c>
      <c r="AH55" s="8">
        <f t="shared" si="3"/>
        <v>0.9376728028468263</v>
      </c>
      <c r="AI55" s="1">
        <f t="shared" si="1"/>
        <v>36.197361800000003</v>
      </c>
      <c r="AJ55" s="1">
        <f t="shared" si="2"/>
        <v>-32.908115000000009</v>
      </c>
    </row>
    <row r="56" spans="1:36">
      <c r="A56" s="12" t="s">
        <v>745</v>
      </c>
      <c r="B56" s="12" t="s">
        <v>292</v>
      </c>
      <c r="C56" s="8">
        <v>51.853999999999999</v>
      </c>
      <c r="D56" s="8">
        <v>6.5000000000000002E-2</v>
      </c>
      <c r="E56" s="8">
        <v>3.3029999999999999</v>
      </c>
      <c r="F56" s="8">
        <v>1.198</v>
      </c>
      <c r="G56" s="8">
        <v>2.5030000000000001</v>
      </c>
      <c r="H56" s="8">
        <v>1.2999999999999999E-2</v>
      </c>
      <c r="I56" s="8">
        <v>20.303000000000001</v>
      </c>
      <c r="J56" s="8">
        <v>20.827999999999999</v>
      </c>
      <c r="K56" s="8">
        <v>0.19900000000000001</v>
      </c>
      <c r="L56" s="8">
        <v>1.4E-2</v>
      </c>
      <c r="M56" s="8">
        <v>5.8000000000000003E-2</v>
      </c>
      <c r="N56" s="8">
        <v>1.6E-2</v>
      </c>
      <c r="O56" s="8">
        <v>100.354</v>
      </c>
      <c r="P56" s="27">
        <v>1.8747736742727179</v>
      </c>
      <c r="Q56" s="27">
        <v>0.1252263257272821</v>
      </c>
      <c r="R56" s="27">
        <v>1.5509689294349427E-2</v>
      </c>
      <c r="S56" s="27">
        <v>0.1284105127835522</v>
      </c>
      <c r="T56" s="27">
        <v>3.4242724036598261E-2</v>
      </c>
      <c r="U56" s="27">
        <v>1.7675504059039679E-3</v>
      </c>
      <c r="V56" s="27">
        <v>5.3549067263253203E-2</v>
      </c>
      <c r="W56" s="27">
        <v>3.9806012524276553E-4</v>
      </c>
      <c r="X56" s="27">
        <v>1.0943384929103006</v>
      </c>
      <c r="Y56" s="27">
        <v>0.80674460758008537</v>
      </c>
      <c r="Z56" s="27">
        <v>1.3948516076301628E-2</v>
      </c>
      <c r="AA56" s="27">
        <v>6.4565963414356538E-4</v>
      </c>
      <c r="AB56" s="27">
        <v>4.0424567455832241</v>
      </c>
      <c r="AC56" s="27">
        <v>0.71530902043206102</v>
      </c>
      <c r="AD56" s="27">
        <v>1.7153090204320611</v>
      </c>
      <c r="AE56" s="27">
        <v>40.820078718912143</v>
      </c>
      <c r="AF56" s="27">
        <v>55.371902093934558</v>
      </c>
      <c r="AG56" s="27">
        <v>3.8080191871533047</v>
      </c>
      <c r="AH56" s="8">
        <f t="shared" si="3"/>
        <v>0.95334990192318403</v>
      </c>
      <c r="AI56" s="1">
        <f t="shared" si="1"/>
        <v>37.052295800000003</v>
      </c>
      <c r="AJ56" s="1">
        <f t="shared" si="2"/>
        <v>-33.319949000000001</v>
      </c>
    </row>
    <row r="57" spans="1:36">
      <c r="A57" s="12" t="s">
        <v>744</v>
      </c>
      <c r="B57" s="12" t="s">
        <v>292</v>
      </c>
      <c r="C57" s="8">
        <v>51.963000000000001</v>
      </c>
      <c r="D57" s="8">
        <v>8.6999999999999994E-2</v>
      </c>
      <c r="E57" s="8">
        <v>4.1539999999999999</v>
      </c>
      <c r="F57" s="8">
        <v>1.228</v>
      </c>
      <c r="G57" s="8">
        <v>3.0939999999999999</v>
      </c>
      <c r="H57" s="8">
        <v>2.7E-2</v>
      </c>
      <c r="I57" s="8">
        <v>18.225999999999999</v>
      </c>
      <c r="J57" s="8">
        <v>21.381</v>
      </c>
      <c r="K57" s="8">
        <v>0.127</v>
      </c>
      <c r="L57" s="8">
        <v>2.8000000000000001E-2</v>
      </c>
      <c r="M57" s="8">
        <v>5.0999999999999997E-2</v>
      </c>
      <c r="N57" s="8">
        <v>1.7999999999999999E-2</v>
      </c>
      <c r="O57" s="8">
        <v>100.384</v>
      </c>
      <c r="P57" s="27">
        <v>1.8817509431048711</v>
      </c>
      <c r="Q57" s="27">
        <v>0.11824905689512888</v>
      </c>
      <c r="R57" s="27">
        <v>5.903288940994858E-2</v>
      </c>
      <c r="S57" s="27">
        <v>4.4131477314909073E-2</v>
      </c>
      <c r="T57" s="27">
        <v>3.5156950493040559E-2</v>
      </c>
      <c r="U57" s="27">
        <v>2.3696218532452558E-3</v>
      </c>
      <c r="V57" s="27">
        <v>4.9213568092267387E-2</v>
      </c>
      <c r="W57" s="27">
        <v>8.2807644280989245E-4</v>
      </c>
      <c r="X57" s="27">
        <v>0.98397523870744508</v>
      </c>
      <c r="Y57" s="27">
        <v>0.82950280415449962</v>
      </c>
      <c r="Z57" s="27">
        <v>8.916203963432158E-3</v>
      </c>
      <c r="AA57" s="27">
        <v>1.2934063064261583E-3</v>
      </c>
      <c r="AB57" s="27">
        <v>4.0144202367380233</v>
      </c>
      <c r="AC57" s="27">
        <v>0.52722207030480273</v>
      </c>
      <c r="AD57" s="27">
        <v>0.47277792969519733</v>
      </c>
      <c r="AE57" s="27">
        <v>43.482939622232273</v>
      </c>
      <c r="AF57" s="27">
        <v>51.580459620144048</v>
      </c>
      <c r="AG57" s="27">
        <v>4.9366007576236912</v>
      </c>
      <c r="AH57" s="8">
        <f t="shared" si="3"/>
        <v>0.9523673042445111</v>
      </c>
      <c r="AI57" s="1">
        <f t="shared" si="1"/>
        <v>36.409602400000011</v>
      </c>
      <c r="AJ57" s="1">
        <f t="shared" si="2"/>
        <v>-32.433587000000003</v>
      </c>
    </row>
    <row r="58" spans="1:36">
      <c r="A58" s="12" t="s">
        <v>743</v>
      </c>
      <c r="B58" s="12" t="s">
        <v>292</v>
      </c>
      <c r="C58" s="8">
        <v>52.323999999999998</v>
      </c>
      <c r="D58" s="8">
        <v>9.7000000000000003E-2</v>
      </c>
      <c r="E58" s="8">
        <v>4.1349999999999998</v>
      </c>
      <c r="F58" s="8">
        <v>1.2470000000000001</v>
      </c>
      <c r="G58" s="8">
        <v>2.415</v>
      </c>
      <c r="H58" s="8">
        <v>2E-3</v>
      </c>
      <c r="I58" s="8">
        <v>16.823</v>
      </c>
      <c r="J58" s="8">
        <v>23.189</v>
      </c>
      <c r="K58" s="8">
        <v>8.8999999999999996E-2</v>
      </c>
      <c r="L58" s="8">
        <v>0</v>
      </c>
      <c r="M58" s="8">
        <v>2.8000000000000001E-2</v>
      </c>
      <c r="N58" s="8">
        <v>4.1000000000000002E-2</v>
      </c>
      <c r="O58" s="8">
        <v>100.39</v>
      </c>
      <c r="P58" s="27">
        <v>1.895651261397745</v>
      </c>
      <c r="Q58" s="27">
        <v>0.10434873860225502</v>
      </c>
      <c r="R58" s="27">
        <v>7.2199388180103352E-2</v>
      </c>
      <c r="S58" s="27">
        <v>0</v>
      </c>
      <c r="T58" s="27">
        <v>3.5716497636620409E-2</v>
      </c>
      <c r="U58" s="27">
        <v>2.6431457337952793E-3</v>
      </c>
      <c r="V58" s="27">
        <v>7.3184496607160296E-2</v>
      </c>
      <c r="W58" s="27">
        <v>6.1365777734506848E-5</v>
      </c>
      <c r="X58" s="27">
        <v>0.90862740208474646</v>
      </c>
      <c r="Y58" s="27">
        <v>0.90003924528063384</v>
      </c>
      <c r="Z58" s="27">
        <v>6.2510915819820349E-3</v>
      </c>
      <c r="AA58" s="27">
        <v>0</v>
      </c>
      <c r="AB58" s="27">
        <v>3.9987226328827759</v>
      </c>
      <c r="AC58" s="27">
        <v>1.0533554377468617</v>
      </c>
      <c r="AD58" s="27">
        <v>5.3355437746861599E-2</v>
      </c>
      <c r="AE58" s="27">
        <v>47.825775141909588</v>
      </c>
      <c r="AF58" s="27">
        <v>48.282127749143825</v>
      </c>
      <c r="AG58" s="27">
        <v>3.8920971089465968</v>
      </c>
      <c r="AH58" s="8">
        <f t="shared" si="3"/>
        <v>0.92545975791832846</v>
      </c>
      <c r="AI58" s="1">
        <f t="shared" si="1"/>
        <v>36.920630000000003</v>
      </c>
      <c r="AJ58" s="1">
        <f t="shared" si="2"/>
        <v>-32.352789000000001</v>
      </c>
    </row>
    <row r="59" spans="1:36">
      <c r="A59" s="12" t="s">
        <v>742</v>
      </c>
      <c r="B59" s="12" t="s">
        <v>292</v>
      </c>
      <c r="C59" s="8">
        <v>53.51</v>
      </c>
      <c r="D59" s="8">
        <v>6.7000000000000004E-2</v>
      </c>
      <c r="E59" s="8">
        <v>3.2309999999999999</v>
      </c>
      <c r="F59" s="8">
        <v>0.96299999999999997</v>
      </c>
      <c r="G59" s="8">
        <v>2.2480000000000002</v>
      </c>
      <c r="H59" s="8">
        <v>7.9000000000000001E-2</v>
      </c>
      <c r="I59" s="8">
        <v>16.876000000000001</v>
      </c>
      <c r="J59" s="8">
        <v>23.192</v>
      </c>
      <c r="K59" s="8">
        <v>0.14000000000000001</v>
      </c>
      <c r="L59" s="8">
        <v>2.5999999999999999E-2</v>
      </c>
      <c r="M59" s="8">
        <v>6.0999999999999999E-2</v>
      </c>
      <c r="N59" s="8">
        <v>0</v>
      </c>
      <c r="O59" s="8">
        <v>100.393</v>
      </c>
      <c r="P59" s="27">
        <v>1.9331811051121539</v>
      </c>
      <c r="Q59" s="27">
        <v>6.6818894887846092E-2</v>
      </c>
      <c r="R59" s="27">
        <v>7.0745056372768789E-2</v>
      </c>
      <c r="S59" s="27">
        <v>0</v>
      </c>
      <c r="T59" s="27">
        <v>2.7504818440205903E-2</v>
      </c>
      <c r="U59" s="27">
        <v>1.8205569177149813E-3</v>
      </c>
      <c r="V59" s="27">
        <v>6.8115447020953096E-2</v>
      </c>
      <c r="W59" s="27">
        <v>2.4171489971299568E-3</v>
      </c>
      <c r="X59" s="27">
        <v>0.90893323848873719</v>
      </c>
      <c r="Y59" s="27">
        <v>0.8976307301209866</v>
      </c>
      <c r="Z59" s="27">
        <v>9.8055955085127027E-3</v>
      </c>
      <c r="AA59" s="27">
        <v>1.1981741772867794E-3</v>
      </c>
      <c r="AB59" s="27">
        <v>3.9881707660442967</v>
      </c>
      <c r="AC59" s="27">
        <v>1.531618469068305</v>
      </c>
      <c r="AD59" s="27">
        <v>0.53161846906830501</v>
      </c>
      <c r="AE59" s="27">
        <v>47.820167967702297</v>
      </c>
      <c r="AF59" s="27">
        <v>48.422295134771701</v>
      </c>
      <c r="AG59" s="27">
        <v>3.7575368975260122</v>
      </c>
      <c r="AH59" s="8">
        <f t="shared" si="3"/>
        <v>0.93028449039320926</v>
      </c>
      <c r="AI59" s="1">
        <f t="shared" si="1"/>
        <v>37.794333799999997</v>
      </c>
      <c r="AJ59" s="1">
        <f t="shared" si="2"/>
        <v>-32.591403</v>
      </c>
    </row>
    <row r="60" spans="1:36">
      <c r="A60" s="12" t="s">
        <v>741</v>
      </c>
      <c r="B60" s="12" t="s">
        <v>292</v>
      </c>
      <c r="C60" s="8">
        <v>54.219000000000001</v>
      </c>
      <c r="D60" s="8">
        <v>0</v>
      </c>
      <c r="E60" s="8">
        <v>0</v>
      </c>
      <c r="F60" s="8">
        <v>2.5000000000000001E-2</v>
      </c>
      <c r="G60" s="8">
        <v>7.13</v>
      </c>
      <c r="H60" s="8">
        <v>0.433</v>
      </c>
      <c r="I60" s="8">
        <v>13.673999999999999</v>
      </c>
      <c r="J60" s="8">
        <v>24.911999999999999</v>
      </c>
      <c r="K60" s="8">
        <v>0</v>
      </c>
      <c r="L60" s="8">
        <v>3.0000000000000001E-3</v>
      </c>
      <c r="M60" s="8">
        <v>2.1999999999999999E-2</v>
      </c>
      <c r="N60" s="8">
        <v>2E-3</v>
      </c>
      <c r="O60" s="8">
        <v>100.42</v>
      </c>
      <c r="P60" s="27">
        <v>2.0096911959134571</v>
      </c>
      <c r="Q60" s="27">
        <v>9.6911959134571308E-3</v>
      </c>
      <c r="R60" s="27">
        <v>9.6911959134571291E-3</v>
      </c>
      <c r="S60" s="27">
        <v>0</v>
      </c>
      <c r="T60" s="27">
        <v>7.3259295841865369E-4</v>
      </c>
      <c r="U60" s="27">
        <v>0</v>
      </c>
      <c r="V60" s="27">
        <v>0.22154203566241229</v>
      </c>
      <c r="W60" s="27">
        <v>1.3592660282991872E-2</v>
      </c>
      <c r="X60" s="27">
        <v>0.75561101462937974</v>
      </c>
      <c r="Y60" s="27">
        <v>0.98925519793911398</v>
      </c>
      <c r="Z60" s="27">
        <v>0</v>
      </c>
      <c r="AA60" s="27">
        <v>1.4184306210197602E-4</v>
      </c>
      <c r="AB60" s="27">
        <v>3.9905665404478761</v>
      </c>
      <c r="AC60" s="27">
        <v>1.1355711046269532</v>
      </c>
      <c r="AD60" s="27">
        <v>0.13557110462695299</v>
      </c>
      <c r="AE60" s="27">
        <v>49.962360809299106</v>
      </c>
      <c r="AF60" s="27">
        <v>38.162154945499914</v>
      </c>
      <c r="AG60" s="27">
        <v>11.875484245200976</v>
      </c>
      <c r="AH60" s="8">
        <f t="shared" ref="AH60:AH92" si="4">X60/(X60+V60)</f>
        <v>0.77327805956676221</v>
      </c>
      <c r="AI60" s="1">
        <f t="shared" si="1"/>
        <v>39.368193999999995</v>
      </c>
      <c r="AJ60" s="1">
        <f t="shared" si="2"/>
        <v>-28.818153999999996</v>
      </c>
    </row>
    <row r="61" spans="1:36">
      <c r="A61" s="12" t="s">
        <v>740</v>
      </c>
      <c r="B61" s="12" t="s">
        <v>292</v>
      </c>
      <c r="C61" s="8">
        <v>50.444000000000003</v>
      </c>
      <c r="D61" s="8">
        <v>9.1999999999999998E-2</v>
      </c>
      <c r="E61" s="8">
        <v>6.2480000000000002</v>
      </c>
      <c r="F61" s="8">
        <v>1.929</v>
      </c>
      <c r="G61" s="8">
        <v>3.2589999999999999</v>
      </c>
      <c r="H61" s="8">
        <v>0</v>
      </c>
      <c r="I61" s="8">
        <v>17.466999999999999</v>
      </c>
      <c r="J61" s="8">
        <v>20.672999999999998</v>
      </c>
      <c r="K61" s="8">
        <v>0.219</v>
      </c>
      <c r="L61" s="8">
        <v>1.0999999999999999E-2</v>
      </c>
      <c r="M61" s="8">
        <v>0.04</v>
      </c>
      <c r="N61" s="8">
        <v>4.7E-2</v>
      </c>
      <c r="O61" s="8">
        <v>100.429</v>
      </c>
      <c r="P61" s="27">
        <v>1.8288855260029604</v>
      </c>
      <c r="Q61" s="27">
        <v>0.17111447399703961</v>
      </c>
      <c r="R61" s="27">
        <v>9.5846709877796865E-2</v>
      </c>
      <c r="S61" s="27">
        <v>4.6113984077358339E-2</v>
      </c>
      <c r="T61" s="27">
        <v>5.5290960971867628E-2</v>
      </c>
      <c r="U61" s="27">
        <v>2.508746045930297E-3</v>
      </c>
      <c r="V61" s="27">
        <v>5.2308060396232564E-2</v>
      </c>
      <c r="W61" s="27">
        <v>0</v>
      </c>
      <c r="X61" s="27">
        <v>0.94410479627765875</v>
      </c>
      <c r="Y61" s="27">
        <v>0.80297574965896146</v>
      </c>
      <c r="Z61" s="27">
        <v>1.5393219719759444E-2</v>
      </c>
      <c r="AA61" s="27">
        <v>5.087198780665635E-4</v>
      </c>
      <c r="AB61" s="27">
        <v>4.0150509469036315</v>
      </c>
      <c r="AC61" s="27">
        <v>0.5314669155269186</v>
      </c>
      <c r="AD61" s="27">
        <v>0.4685330844730814</v>
      </c>
      <c r="AE61" s="27">
        <v>43.509868467888694</v>
      </c>
      <c r="AF61" s="27">
        <v>51.157056141969804</v>
      </c>
      <c r="AG61" s="27">
        <v>5.3330753901415031</v>
      </c>
      <c r="AH61" s="8">
        <f t="shared" si="4"/>
        <v>0.94750362759183859</v>
      </c>
      <c r="AI61" s="1">
        <f t="shared" si="1"/>
        <v>34.313489400000002</v>
      </c>
      <c r="AJ61" s="1">
        <f t="shared" si="2"/>
        <v>-31.991444999999999</v>
      </c>
    </row>
    <row r="62" spans="1:36">
      <c r="A62" s="12" t="s">
        <v>739</v>
      </c>
      <c r="B62" s="12" t="s">
        <v>292</v>
      </c>
      <c r="C62" s="8">
        <v>52.51</v>
      </c>
      <c r="D62" s="8">
        <v>1.9E-2</v>
      </c>
      <c r="E62" s="8">
        <v>3.4169999999999998</v>
      </c>
      <c r="F62" s="8">
        <v>1.26</v>
      </c>
      <c r="G62" s="8">
        <v>2.2999999999999998</v>
      </c>
      <c r="H62" s="8">
        <v>0</v>
      </c>
      <c r="I62" s="8">
        <v>17.655999999999999</v>
      </c>
      <c r="J62" s="8">
        <v>23.036999999999999</v>
      </c>
      <c r="K62" s="8">
        <v>0.191</v>
      </c>
      <c r="L62" s="8">
        <v>0</v>
      </c>
      <c r="M62" s="8">
        <v>3.6999999999999998E-2</v>
      </c>
      <c r="N62" s="8">
        <v>2.5000000000000001E-2</v>
      </c>
      <c r="O62" s="8">
        <v>100.452</v>
      </c>
      <c r="P62" s="27">
        <v>1.9014614131540701</v>
      </c>
      <c r="Q62" s="27">
        <v>9.8538586845929865E-2</v>
      </c>
      <c r="R62" s="27">
        <v>4.7282580291786308E-2</v>
      </c>
      <c r="S62" s="27">
        <v>4.1195897202387144E-2</v>
      </c>
      <c r="T62" s="27">
        <v>3.6071229702174995E-2</v>
      </c>
      <c r="U62" s="27">
        <v>5.1747689910976592E-4</v>
      </c>
      <c r="V62" s="27">
        <v>2.8207861558312439E-2</v>
      </c>
      <c r="W62" s="27">
        <v>0</v>
      </c>
      <c r="X62" s="27">
        <v>0.95315316938602623</v>
      </c>
      <c r="Y62" s="27">
        <v>0.89370325488433733</v>
      </c>
      <c r="Z62" s="27">
        <v>1.3408716645215991E-2</v>
      </c>
      <c r="AA62" s="27">
        <v>0</v>
      </c>
      <c r="AB62" s="27">
        <v>4.0135401865693501</v>
      </c>
      <c r="AC62" s="27">
        <v>0.40643132392255044</v>
      </c>
      <c r="AD62" s="27">
        <v>0.59356867607744956</v>
      </c>
      <c r="AE62" s="27">
        <v>46.637886796286374</v>
      </c>
      <c r="AF62" s="27">
        <v>49.740279416460396</v>
      </c>
      <c r="AG62" s="27">
        <v>3.6218337872532271</v>
      </c>
      <c r="AH62" s="8">
        <f t="shared" si="4"/>
        <v>0.97125638713087192</v>
      </c>
      <c r="AI62" s="1">
        <f t="shared" si="1"/>
        <v>37.421590000000002</v>
      </c>
      <c r="AJ62" s="1">
        <f t="shared" si="2"/>
        <v>-32.693211999999995</v>
      </c>
    </row>
    <row r="63" spans="1:36">
      <c r="A63" s="12" t="s">
        <v>738</v>
      </c>
      <c r="B63" s="12" t="s">
        <v>292</v>
      </c>
      <c r="C63" s="8">
        <v>52.948</v>
      </c>
      <c r="D63" s="8">
        <v>7.2999999999999995E-2</v>
      </c>
      <c r="E63" s="8">
        <v>3.871</v>
      </c>
      <c r="F63" s="8">
        <v>1.0580000000000001</v>
      </c>
      <c r="G63" s="8">
        <v>2.2170000000000001</v>
      </c>
      <c r="H63" s="8">
        <v>0</v>
      </c>
      <c r="I63" s="8">
        <v>16.439</v>
      </c>
      <c r="J63" s="8">
        <v>23.704999999999998</v>
      </c>
      <c r="K63" s="8">
        <v>5.7000000000000002E-2</v>
      </c>
      <c r="L63" s="8">
        <v>7.0000000000000001E-3</v>
      </c>
      <c r="M63" s="8">
        <v>3.6999999999999998E-2</v>
      </c>
      <c r="N63" s="8">
        <v>0.05</v>
      </c>
      <c r="O63" s="8">
        <v>100.462</v>
      </c>
      <c r="P63" s="27">
        <v>1.9147019646140031</v>
      </c>
      <c r="Q63" s="27">
        <v>8.5298035385996895E-2</v>
      </c>
      <c r="R63" s="27">
        <v>7.9671931374454219E-2</v>
      </c>
      <c r="S63" s="27">
        <v>0</v>
      </c>
      <c r="T63" s="27">
        <v>3.0246992251760061E-2</v>
      </c>
      <c r="U63" s="27">
        <v>1.985483812445901E-3</v>
      </c>
      <c r="V63" s="27">
        <v>6.7241929578082754E-2</v>
      </c>
      <c r="W63" s="27">
        <v>0</v>
      </c>
      <c r="X63" s="27">
        <v>0.88624111873847433</v>
      </c>
      <c r="Y63" s="27">
        <v>0.91836114617804376</v>
      </c>
      <c r="Z63" s="27">
        <v>3.9960860001132404E-3</v>
      </c>
      <c r="AA63" s="27">
        <v>3.2289303684008089E-4</v>
      </c>
      <c r="AB63" s="27">
        <v>3.9880675809702142</v>
      </c>
      <c r="AC63" s="27">
        <v>1.5431153079948701</v>
      </c>
      <c r="AD63" s="27">
        <v>0.54311530799486996</v>
      </c>
      <c r="AE63" s="27">
        <v>49.061836924199866</v>
      </c>
      <c r="AF63" s="27">
        <v>47.345880674526974</v>
      </c>
      <c r="AG63" s="27">
        <v>3.5922824012731529</v>
      </c>
      <c r="AH63" s="8">
        <f t="shared" si="4"/>
        <v>0.92947758253615187</v>
      </c>
      <c r="AI63" s="1">
        <f t="shared" si="1"/>
        <v>37.412367199999998</v>
      </c>
      <c r="AJ63" s="1">
        <f t="shared" si="2"/>
        <v>-32.459752999999999</v>
      </c>
    </row>
    <row r="64" spans="1:36">
      <c r="A64" s="12" t="s">
        <v>737</v>
      </c>
      <c r="B64" s="12" t="s">
        <v>292</v>
      </c>
      <c r="C64" s="8">
        <v>52.725000000000001</v>
      </c>
      <c r="D64" s="8">
        <v>7.2999999999999995E-2</v>
      </c>
      <c r="E64" s="8">
        <v>3.9239999999999999</v>
      </c>
      <c r="F64" s="8">
        <v>1.17</v>
      </c>
      <c r="G64" s="8">
        <v>2.8380000000000001</v>
      </c>
      <c r="H64" s="8">
        <v>8.9999999999999993E-3</v>
      </c>
      <c r="I64" s="8">
        <v>18.045999999999999</v>
      </c>
      <c r="J64" s="8">
        <v>21.597999999999999</v>
      </c>
      <c r="K64" s="8">
        <v>5.2999999999999999E-2</v>
      </c>
      <c r="L64" s="8">
        <v>1.4999999999999999E-2</v>
      </c>
      <c r="M64" s="8">
        <v>2.8000000000000001E-2</v>
      </c>
      <c r="N64" s="8">
        <v>1.7999999999999999E-2</v>
      </c>
      <c r="O64" s="8">
        <v>100.497</v>
      </c>
      <c r="P64" s="27">
        <v>1.9015140494430078</v>
      </c>
      <c r="Q64" s="27">
        <v>9.8485950556992163E-2</v>
      </c>
      <c r="R64" s="27">
        <v>6.829330913140369E-2</v>
      </c>
      <c r="S64" s="27">
        <v>0</v>
      </c>
      <c r="T64" s="27">
        <v>3.3359053247071252E-2</v>
      </c>
      <c r="U64" s="27">
        <v>1.9801481213306731E-3</v>
      </c>
      <c r="V64" s="27">
        <v>8.5614391503793838E-2</v>
      </c>
      <c r="W64" s="27">
        <v>2.7489332822007553E-4</v>
      </c>
      <c r="X64" s="27">
        <v>0.97026146009142467</v>
      </c>
      <c r="Y64" s="27">
        <v>0.83448475301063318</v>
      </c>
      <c r="Z64" s="27">
        <v>3.7056736341773491E-3</v>
      </c>
      <c r="AA64" s="27">
        <v>6.9005423580793194E-4</v>
      </c>
      <c r="AB64" s="27">
        <v>3.9986637363038628</v>
      </c>
      <c r="AC64" s="27">
        <v>1.0478642564551377</v>
      </c>
      <c r="AD64" s="27">
        <v>4.7864256455137699E-2</v>
      </c>
      <c r="AE64" s="27">
        <v>44.137791442215494</v>
      </c>
      <c r="AF64" s="27">
        <v>51.319329461001075</v>
      </c>
      <c r="AG64" s="27">
        <v>4.5428790967834116</v>
      </c>
      <c r="AH64" s="8">
        <f t="shared" si="4"/>
        <v>0.91891623302640413</v>
      </c>
      <c r="AI64" s="1">
        <f t="shared" si="1"/>
        <v>36.902745800000005</v>
      </c>
      <c r="AJ64" s="1">
        <f t="shared" si="2"/>
        <v>-32.668299999999995</v>
      </c>
    </row>
    <row r="65" spans="1:36">
      <c r="A65" s="12" t="s">
        <v>736</v>
      </c>
      <c r="B65" s="12" t="s">
        <v>292</v>
      </c>
      <c r="C65" s="8">
        <v>53.267000000000003</v>
      </c>
      <c r="D65" s="8">
        <v>4.7E-2</v>
      </c>
      <c r="E65" s="8">
        <v>3.6469999999999998</v>
      </c>
      <c r="F65" s="8">
        <v>1.2809999999999999</v>
      </c>
      <c r="G65" s="8">
        <v>2.6280000000000001</v>
      </c>
      <c r="H65" s="8">
        <v>2.8000000000000001E-2</v>
      </c>
      <c r="I65" s="8">
        <v>18.709</v>
      </c>
      <c r="J65" s="8">
        <v>20.713999999999999</v>
      </c>
      <c r="K65" s="8">
        <v>0.14499999999999999</v>
      </c>
      <c r="L65" s="8">
        <v>1E-3</v>
      </c>
      <c r="M65" s="8">
        <v>3.6999999999999998E-2</v>
      </c>
      <c r="N65" s="8">
        <v>1.4E-2</v>
      </c>
      <c r="O65" s="8">
        <v>100.518</v>
      </c>
      <c r="P65" s="27">
        <v>1.913596699801255</v>
      </c>
      <c r="Q65" s="27">
        <v>8.6403300198744981E-2</v>
      </c>
      <c r="R65" s="27">
        <v>6.8000516528366944E-2</v>
      </c>
      <c r="S65" s="27">
        <v>0</v>
      </c>
      <c r="T65" s="27">
        <v>3.638196985999595E-2</v>
      </c>
      <c r="U65" s="27">
        <v>1.2699361940743713E-3</v>
      </c>
      <c r="V65" s="27">
        <v>7.9046792058190818E-2</v>
      </c>
      <c r="W65" s="27">
        <v>8.5190064397078203E-4</v>
      </c>
      <c r="X65" s="27">
        <v>1.0019997846177078</v>
      </c>
      <c r="Y65" s="27">
        <v>0.79721978136311156</v>
      </c>
      <c r="Z65" s="27">
        <v>1.0098771025303845E-2</v>
      </c>
      <c r="AA65" s="27">
        <v>4.5824864788661864E-5</v>
      </c>
      <c r="AB65" s="27">
        <v>3.9949152771555108</v>
      </c>
      <c r="AC65" s="27">
        <v>1.1971224936117686</v>
      </c>
      <c r="AD65" s="27">
        <v>0.19712249361176901</v>
      </c>
      <c r="AE65" s="27">
        <v>42.42520542170984</v>
      </c>
      <c r="AF65" s="27">
        <v>53.322869914530024</v>
      </c>
      <c r="AG65" s="27">
        <v>4.2519246637601329</v>
      </c>
      <c r="AH65" s="8">
        <f t="shared" si="4"/>
        <v>0.92687938358655086</v>
      </c>
      <c r="AI65" s="1">
        <f t="shared" si="1"/>
        <v>37.026100800000002</v>
      </c>
      <c r="AJ65" s="1">
        <f t="shared" si="2"/>
        <v>-33.066320000000005</v>
      </c>
    </row>
    <row r="66" spans="1:36">
      <c r="A66" s="12" t="s">
        <v>735</v>
      </c>
      <c r="B66" s="12" t="s">
        <v>292</v>
      </c>
      <c r="C66" s="8">
        <v>52.838000000000001</v>
      </c>
      <c r="D66" s="8">
        <v>9.8000000000000004E-2</v>
      </c>
      <c r="E66" s="8">
        <v>4.407</v>
      </c>
      <c r="F66" s="8">
        <v>1.2170000000000001</v>
      </c>
      <c r="G66" s="8">
        <v>2.8959999999999999</v>
      </c>
      <c r="H66" s="8">
        <v>2.3E-2</v>
      </c>
      <c r="I66" s="8">
        <v>18.440000000000001</v>
      </c>
      <c r="J66" s="8">
        <v>20.483000000000001</v>
      </c>
      <c r="K66" s="8">
        <v>0.08</v>
      </c>
      <c r="L66" s="8">
        <v>0</v>
      </c>
      <c r="M66" s="8">
        <v>5.6000000000000001E-2</v>
      </c>
      <c r="N66" s="8">
        <v>5.0000000000000001E-3</v>
      </c>
      <c r="O66" s="8">
        <v>100.54300000000001</v>
      </c>
      <c r="P66" s="27">
        <v>1.8982529526242948</v>
      </c>
      <c r="Q66" s="27">
        <v>0.10174704737570517</v>
      </c>
      <c r="R66" s="27">
        <v>8.4839727009631216E-2</v>
      </c>
      <c r="S66" s="27">
        <v>0</v>
      </c>
      <c r="T66" s="27">
        <v>3.456552809256104E-2</v>
      </c>
      <c r="U66" s="27">
        <v>2.6480468044366191E-3</v>
      </c>
      <c r="V66" s="27">
        <v>8.7187471391918056E-2</v>
      </c>
      <c r="W66" s="27">
        <v>6.998005660119696E-4</v>
      </c>
      <c r="X66" s="27">
        <v>0.98762825946625921</v>
      </c>
      <c r="Y66" s="27">
        <v>0.78835748902780811</v>
      </c>
      <c r="Z66" s="27">
        <v>5.5719350873790008E-3</v>
      </c>
      <c r="AA66" s="27">
        <v>0</v>
      </c>
      <c r="AB66" s="27">
        <v>3.9914982574460049</v>
      </c>
      <c r="AC66" s="27">
        <v>1.2997027533340895</v>
      </c>
      <c r="AD66" s="27">
        <v>0.29970275333409002</v>
      </c>
      <c r="AE66" s="27">
        <v>42.296738049066668</v>
      </c>
      <c r="AF66" s="27">
        <v>52.987958333489637</v>
      </c>
      <c r="AG66" s="27">
        <v>4.7153036174436922</v>
      </c>
      <c r="AH66" s="8">
        <f t="shared" si="4"/>
        <v>0.91888147066632164</v>
      </c>
      <c r="AI66" s="1">
        <f t="shared" si="1"/>
        <v>36.393104599999994</v>
      </c>
      <c r="AJ66" s="1">
        <f t="shared" si="2"/>
        <v>-32.848939000000001</v>
      </c>
    </row>
    <row r="67" spans="1:36">
      <c r="A67" s="12" t="s">
        <v>734</v>
      </c>
      <c r="B67" s="12" t="s">
        <v>292</v>
      </c>
      <c r="C67" s="8">
        <v>53.192</v>
      </c>
      <c r="D67" s="8">
        <v>8.7999999999999995E-2</v>
      </c>
      <c r="E67" s="8">
        <v>3.9569999999999999</v>
      </c>
      <c r="F67" s="8">
        <v>1.246</v>
      </c>
      <c r="G67" s="8">
        <v>2.3340000000000001</v>
      </c>
      <c r="H67" s="8">
        <v>2.9000000000000001E-2</v>
      </c>
      <c r="I67" s="8">
        <v>16.501999999999999</v>
      </c>
      <c r="J67" s="8">
        <v>22.83</v>
      </c>
      <c r="K67" s="8">
        <v>0.17699999999999999</v>
      </c>
      <c r="L67" s="8">
        <v>4.1000000000000002E-2</v>
      </c>
      <c r="M67" s="8">
        <v>7.8E-2</v>
      </c>
      <c r="N67" s="8">
        <v>7.0999999999999994E-2</v>
      </c>
      <c r="O67" s="8">
        <v>100.545</v>
      </c>
      <c r="P67" s="27">
        <v>1.9200255911057742</v>
      </c>
      <c r="Q67" s="27">
        <v>7.9974408894225801E-2</v>
      </c>
      <c r="R67" s="27">
        <v>8.8353776015523133E-2</v>
      </c>
      <c r="S67" s="27">
        <v>0</v>
      </c>
      <c r="T67" s="27">
        <v>3.555687985573501E-2</v>
      </c>
      <c r="U67" s="27">
        <v>2.3891050002774958E-3</v>
      </c>
      <c r="V67" s="27">
        <v>7.0751946611373392E-2</v>
      </c>
      <c r="W67" s="27">
        <v>8.8653816209005435E-4</v>
      </c>
      <c r="X67" s="27">
        <v>0.88801879536447914</v>
      </c>
      <c r="Y67" s="27">
        <v>0.8828532657178173</v>
      </c>
      <c r="Z67" s="27">
        <v>1.2386320445643551E-2</v>
      </c>
      <c r="AA67" s="27">
        <v>1.887789520437372E-3</v>
      </c>
      <c r="AB67" s="27">
        <v>3.9830844166933765</v>
      </c>
      <c r="AC67" s="27">
        <v>1.7333209242792826</v>
      </c>
      <c r="AD67" s="27">
        <v>0.73332092427928297</v>
      </c>
      <c r="AE67" s="27">
        <v>47.915778159509713</v>
      </c>
      <c r="AF67" s="27">
        <v>48.196130945456062</v>
      </c>
      <c r="AG67" s="27">
        <v>3.8880908950342379</v>
      </c>
      <c r="AH67" s="8">
        <f t="shared" si="4"/>
        <v>0.92620556352651473</v>
      </c>
      <c r="AI67" s="1">
        <f t="shared" si="1"/>
        <v>37.080614400000002</v>
      </c>
      <c r="AJ67" s="1">
        <f t="shared" si="2"/>
        <v>-32.429163000000003</v>
      </c>
    </row>
    <row r="68" spans="1:36">
      <c r="A68" s="12" t="s">
        <v>733</v>
      </c>
      <c r="B68" s="12" t="s">
        <v>292</v>
      </c>
      <c r="C68" s="8">
        <v>52.155000000000001</v>
      </c>
      <c r="D68" s="8">
        <v>0.10100000000000001</v>
      </c>
      <c r="E68" s="8">
        <v>3.8039999999999998</v>
      </c>
      <c r="F68" s="8">
        <v>1.2330000000000001</v>
      </c>
      <c r="G68" s="8">
        <v>2.2519999999999998</v>
      </c>
      <c r="H68" s="8">
        <v>2.8000000000000001E-2</v>
      </c>
      <c r="I68" s="8">
        <v>17.693999999999999</v>
      </c>
      <c r="J68" s="8">
        <v>23.02</v>
      </c>
      <c r="K68" s="8">
        <v>0.16700000000000001</v>
      </c>
      <c r="L68" s="8">
        <v>1E-3</v>
      </c>
      <c r="M68" s="8">
        <v>5.1999999999999998E-2</v>
      </c>
      <c r="N68" s="8">
        <v>5.2999999999999999E-2</v>
      </c>
      <c r="O68" s="8">
        <v>100.56</v>
      </c>
      <c r="P68" s="27">
        <v>1.8878675991363787</v>
      </c>
      <c r="Q68" s="27">
        <v>0.11213240086362131</v>
      </c>
      <c r="R68" s="27">
        <v>5.0140568896356152E-2</v>
      </c>
      <c r="S68" s="27">
        <v>4.9257016789225894E-2</v>
      </c>
      <c r="T68" s="27">
        <v>3.5284467238603609E-2</v>
      </c>
      <c r="U68" s="27">
        <v>2.7497222300153991E-3</v>
      </c>
      <c r="V68" s="27">
        <v>1.8625944769044195E-2</v>
      </c>
      <c r="W68" s="27">
        <v>8.5836569860203184E-4</v>
      </c>
      <c r="X68" s="27">
        <v>0.95483094140845892</v>
      </c>
      <c r="Y68" s="27">
        <v>0.89269442276736277</v>
      </c>
      <c r="Z68" s="27">
        <v>1.1719265735518717E-2</v>
      </c>
      <c r="AA68" s="27">
        <v>4.6172628646366501E-5</v>
      </c>
      <c r="AB68" s="27">
        <v>4.0162068881618342</v>
      </c>
      <c r="AC68" s="27">
        <v>0.27438320811999134</v>
      </c>
      <c r="AD68" s="27">
        <v>0.7256167918800086</v>
      </c>
      <c r="AE68" s="27">
        <v>46.585082690131259</v>
      </c>
      <c r="AF68" s="27">
        <v>49.827664681400954</v>
      </c>
      <c r="AG68" s="27">
        <v>3.5872526284677937</v>
      </c>
      <c r="AH68" s="8">
        <f t="shared" si="4"/>
        <v>0.980866184179781</v>
      </c>
      <c r="AI68" s="1">
        <f t="shared" si="1"/>
        <v>37.134248199999995</v>
      </c>
      <c r="AJ68" s="1">
        <f t="shared" si="2"/>
        <v>-32.663046999999999</v>
      </c>
    </row>
    <row r="69" spans="1:36">
      <c r="A69" s="12" t="s">
        <v>732</v>
      </c>
      <c r="B69" s="12" t="s">
        <v>292</v>
      </c>
      <c r="C69" s="8">
        <v>53.234999999999999</v>
      </c>
      <c r="D69" s="8">
        <v>0.13200000000000001</v>
      </c>
      <c r="E69" s="8">
        <v>4.3380000000000001</v>
      </c>
      <c r="F69" s="8">
        <v>1.363</v>
      </c>
      <c r="G69" s="8">
        <v>2.363</v>
      </c>
      <c r="H69" s="8">
        <v>1.4999999999999999E-2</v>
      </c>
      <c r="I69" s="8">
        <v>16.727</v>
      </c>
      <c r="J69" s="8">
        <v>22.344999999999999</v>
      </c>
      <c r="K69" s="8">
        <v>0</v>
      </c>
      <c r="L69" s="8">
        <v>0.01</v>
      </c>
      <c r="M69" s="8">
        <v>3.7999999999999999E-2</v>
      </c>
      <c r="N69" s="8">
        <v>0</v>
      </c>
      <c r="O69" s="8">
        <v>100.566</v>
      </c>
      <c r="P69" s="27">
        <v>1.9146511952531735</v>
      </c>
      <c r="Q69" s="27">
        <v>8.534880474682649E-2</v>
      </c>
      <c r="R69" s="27">
        <v>9.8521691984892801E-2</v>
      </c>
      <c r="S69" s="27">
        <v>0</v>
      </c>
      <c r="T69" s="27">
        <v>3.8755484385320102E-2</v>
      </c>
      <c r="U69" s="27">
        <v>3.5707398288724081E-3</v>
      </c>
      <c r="V69" s="27">
        <v>7.159007263447921E-2</v>
      </c>
      <c r="W69" s="27">
        <v>4.5690131469988714E-4</v>
      </c>
      <c r="X69" s="27">
        <v>0.89688207338705839</v>
      </c>
      <c r="Y69" s="27">
        <v>0.86098321882094542</v>
      </c>
      <c r="Z69" s="27">
        <v>0</v>
      </c>
      <c r="AA69" s="27">
        <v>4.5877677657197446E-4</v>
      </c>
      <c r="AB69" s="27">
        <v>3.9712189591328402</v>
      </c>
      <c r="AC69" s="27">
        <v>2.2371195225147611</v>
      </c>
      <c r="AD69" s="27">
        <v>1.23711952251476</v>
      </c>
      <c r="AE69" s="27">
        <v>47.050519019089961</v>
      </c>
      <c r="AF69" s="27">
        <v>49.012299112596878</v>
      </c>
      <c r="AG69" s="27">
        <v>3.9371818683131616</v>
      </c>
      <c r="AH69" s="8">
        <f t="shared" si="4"/>
        <v>0.92607936848925421</v>
      </c>
      <c r="AI69" s="1">
        <f t="shared" ref="AI69:AI92" si="5">(0.446*C69)+(0.187*D69)-(0.404*E69)+(0.0346*G69)-(0.052*H69)+(0.309*I69)+(0.431*J69)-(0.446*K69)</f>
        <v>36.895259799999998</v>
      </c>
      <c r="AJ69" s="1">
        <f t="shared" ref="AJ69:AJ92" si="6">-(0.369*C69)+(0.535*D69)-(0.317*E69)+(0.323*G69)+(0.235*H69)-(0.516*I69)-(0.167*J69)-(0.153*K69)</f>
        <v>-32.544214000000004</v>
      </c>
    </row>
    <row r="70" spans="1:36">
      <c r="A70" s="12" t="s">
        <v>731</v>
      </c>
      <c r="B70" s="12" t="s">
        <v>292</v>
      </c>
      <c r="C70" s="8">
        <v>52.88</v>
      </c>
      <c r="D70" s="8">
        <v>8.3000000000000004E-2</v>
      </c>
      <c r="E70" s="8">
        <v>4.4290000000000003</v>
      </c>
      <c r="F70" s="8">
        <v>1.347</v>
      </c>
      <c r="G70" s="8">
        <v>3.1890000000000001</v>
      </c>
      <c r="H70" s="8">
        <v>4.3999999999999997E-2</v>
      </c>
      <c r="I70" s="8">
        <v>19.411999999999999</v>
      </c>
      <c r="J70" s="8">
        <v>19.026</v>
      </c>
      <c r="K70" s="8">
        <v>6.5000000000000002E-2</v>
      </c>
      <c r="L70" s="8">
        <v>0</v>
      </c>
      <c r="M70" s="8">
        <v>5.1999999999999998E-2</v>
      </c>
      <c r="N70" s="8">
        <v>4.9000000000000002E-2</v>
      </c>
      <c r="O70" s="8">
        <v>100.57599999999999</v>
      </c>
      <c r="P70" s="27">
        <v>1.8953258054069659</v>
      </c>
      <c r="Q70" s="27">
        <v>0.10467419459303406</v>
      </c>
      <c r="R70" s="27">
        <v>8.2406167736553737E-2</v>
      </c>
      <c r="S70" s="27">
        <v>0</v>
      </c>
      <c r="T70" s="27">
        <v>3.816848566003217E-2</v>
      </c>
      <c r="U70" s="27">
        <v>2.2374966274758662E-3</v>
      </c>
      <c r="V70" s="27">
        <v>9.5766117209575424E-2</v>
      </c>
      <c r="W70" s="27">
        <v>1.3356228658397858E-3</v>
      </c>
      <c r="X70" s="27">
        <v>1.0372599026760181</v>
      </c>
      <c r="Y70" s="27">
        <v>0.73057001045158021</v>
      </c>
      <c r="Z70" s="27">
        <v>4.5166260352854561E-3</v>
      </c>
      <c r="AA70" s="27">
        <v>0</v>
      </c>
      <c r="AB70" s="27">
        <v>3.9922604292623616</v>
      </c>
      <c r="AC70" s="27">
        <v>1.2488927199856974</v>
      </c>
      <c r="AD70" s="27">
        <v>0.24889271998569701</v>
      </c>
      <c r="AE70" s="27">
        <v>39.174090331773222</v>
      </c>
      <c r="AF70" s="27">
        <v>55.619191239235377</v>
      </c>
      <c r="AG70" s="27">
        <v>5.2067184289913957</v>
      </c>
      <c r="AH70" s="8">
        <f t="shared" si="4"/>
        <v>0.91547756580272943</v>
      </c>
      <c r="AI70" s="1">
        <f t="shared" si="5"/>
        <v>36.088260400000003</v>
      </c>
      <c r="AJ70" s="1">
        <f t="shared" si="6"/>
        <v>-33.035800000000002</v>
      </c>
    </row>
    <row r="71" spans="1:36">
      <c r="A71" s="12" t="s">
        <v>730</v>
      </c>
      <c r="B71" s="12" t="s">
        <v>292</v>
      </c>
      <c r="C71" s="8">
        <v>52.808999999999997</v>
      </c>
      <c r="D71" s="8">
        <v>0.106</v>
      </c>
      <c r="E71" s="8">
        <v>4.2439999999999998</v>
      </c>
      <c r="F71" s="8">
        <v>1.258</v>
      </c>
      <c r="G71" s="8">
        <v>3.2589999999999999</v>
      </c>
      <c r="H71" s="8">
        <v>7.0000000000000001E-3</v>
      </c>
      <c r="I71" s="8">
        <v>20.413</v>
      </c>
      <c r="J71" s="8">
        <v>18.338000000000001</v>
      </c>
      <c r="K71" s="8">
        <v>7.5999999999999998E-2</v>
      </c>
      <c r="L71" s="8">
        <v>7.0000000000000001E-3</v>
      </c>
      <c r="M71" s="8">
        <v>3.5000000000000003E-2</v>
      </c>
      <c r="N71" s="8">
        <v>2.9000000000000001E-2</v>
      </c>
      <c r="O71" s="8">
        <v>100.581</v>
      </c>
      <c r="P71" s="27">
        <v>1.8898730438862432</v>
      </c>
      <c r="Q71" s="27">
        <v>0.11012695611375678</v>
      </c>
      <c r="R71" s="27">
        <v>6.8863615477373658E-2</v>
      </c>
      <c r="S71" s="27">
        <v>8.330696390316028E-3</v>
      </c>
      <c r="T71" s="27">
        <v>3.5591822969411692E-2</v>
      </c>
      <c r="U71" s="27">
        <v>2.8531356471850743E-3</v>
      </c>
      <c r="V71" s="27">
        <v>8.9125755555720373E-2</v>
      </c>
      <c r="W71" s="27">
        <v>2.1215900342037733E-4</v>
      </c>
      <c r="X71" s="27">
        <v>1.089071517936981</v>
      </c>
      <c r="Y71" s="27">
        <v>0.70307001178683792</v>
      </c>
      <c r="Z71" s="27">
        <v>5.2728646909176186E-3</v>
      </c>
      <c r="AA71" s="27">
        <v>3.1954479198814369E-4</v>
      </c>
      <c r="AB71" s="27">
        <v>4.0027111242501521</v>
      </c>
      <c r="AC71" s="27">
        <v>0.91451878019395882</v>
      </c>
      <c r="AD71" s="27">
        <v>8.5481219806041189E-2</v>
      </c>
      <c r="AE71" s="27">
        <v>37.203208759180313</v>
      </c>
      <c r="AF71" s="27">
        <v>57.628620700965307</v>
      </c>
      <c r="AG71" s="27">
        <v>5.1681705398543771</v>
      </c>
      <c r="AH71" s="8">
        <f t="shared" si="4"/>
        <v>0.92435413189209659</v>
      </c>
      <c r="AI71" s="1">
        <f t="shared" si="5"/>
        <v>36.147856400000002</v>
      </c>
      <c r="AJ71" s="1">
        <f t="shared" si="6"/>
        <v>-33.328039000000004</v>
      </c>
    </row>
    <row r="72" spans="1:36">
      <c r="A72" s="12" t="s">
        <v>729</v>
      </c>
      <c r="B72" s="12" t="s">
        <v>292</v>
      </c>
      <c r="C72" s="8">
        <v>53.100999999999999</v>
      </c>
      <c r="D72" s="8">
        <v>5.5E-2</v>
      </c>
      <c r="E72" s="8">
        <v>3.294</v>
      </c>
      <c r="F72" s="8">
        <v>1.117</v>
      </c>
      <c r="G72" s="8">
        <v>2.5979999999999999</v>
      </c>
      <c r="H72" s="8">
        <v>1.9E-2</v>
      </c>
      <c r="I72" s="8">
        <v>18.803999999999998</v>
      </c>
      <c r="J72" s="8">
        <v>21.315000000000001</v>
      </c>
      <c r="K72" s="8">
        <v>0.19500000000000001</v>
      </c>
      <c r="L72" s="8">
        <v>1.4999999999999999E-2</v>
      </c>
      <c r="M72" s="8">
        <v>3.5999999999999997E-2</v>
      </c>
      <c r="N72" s="8">
        <v>4.7E-2</v>
      </c>
      <c r="O72" s="8">
        <v>100.596</v>
      </c>
      <c r="P72" s="27">
        <v>1.911390168760537</v>
      </c>
      <c r="Q72" s="27">
        <v>8.8609831239462977E-2</v>
      </c>
      <c r="R72" s="27">
        <v>5.1123603932329675E-2</v>
      </c>
      <c r="S72" s="27">
        <v>2.547298446780788E-2</v>
      </c>
      <c r="T72" s="27">
        <v>3.178664750333203E-2</v>
      </c>
      <c r="U72" s="27">
        <v>1.4890223118458404E-3</v>
      </c>
      <c r="V72" s="27">
        <v>5.2557817138598542E-2</v>
      </c>
      <c r="W72" s="27">
        <v>5.7921391781394493E-4</v>
      </c>
      <c r="X72" s="27">
        <v>1.0090711008751188</v>
      </c>
      <c r="Y72" s="27">
        <v>0.82196609547733368</v>
      </c>
      <c r="Z72" s="27">
        <v>1.3607852939480724E-2</v>
      </c>
      <c r="AA72" s="27">
        <v>6.887267068340806E-4</v>
      </c>
      <c r="AB72" s="27">
        <v>4.0083430652704957</v>
      </c>
      <c r="AC72" s="27">
        <v>0.67355218781045412</v>
      </c>
      <c r="AD72" s="27">
        <v>0.32644781218954588</v>
      </c>
      <c r="AE72" s="27">
        <v>43.042824369091754</v>
      </c>
      <c r="AF72" s="27">
        <v>52.840707676234686</v>
      </c>
      <c r="AG72" s="27">
        <v>4.1164679546735616</v>
      </c>
      <c r="AH72" s="8">
        <f t="shared" si="4"/>
        <v>0.95049323144198727</v>
      </c>
      <c r="AI72" s="1">
        <f t="shared" si="5"/>
        <v>37.361688800000003</v>
      </c>
      <c r="AJ72" s="1">
        <f t="shared" si="6"/>
        <v>-33.057727</v>
      </c>
    </row>
    <row r="73" spans="1:36">
      <c r="A73" s="12" t="s">
        <v>728</v>
      </c>
      <c r="B73" s="12" t="s">
        <v>292</v>
      </c>
      <c r="C73" s="8">
        <v>53.142000000000003</v>
      </c>
      <c r="D73" s="8">
        <v>9.0999999999999998E-2</v>
      </c>
      <c r="E73" s="8">
        <v>3.911</v>
      </c>
      <c r="F73" s="8">
        <v>1.1240000000000001</v>
      </c>
      <c r="G73" s="8">
        <v>2.734</v>
      </c>
      <c r="H73" s="8">
        <v>7.8E-2</v>
      </c>
      <c r="I73" s="8">
        <v>17.567</v>
      </c>
      <c r="J73" s="8">
        <v>21.777999999999999</v>
      </c>
      <c r="K73" s="8">
        <v>9.8000000000000004E-2</v>
      </c>
      <c r="L73" s="8">
        <v>3.0000000000000001E-3</v>
      </c>
      <c r="M73" s="8">
        <v>2.1000000000000001E-2</v>
      </c>
      <c r="N73" s="8">
        <v>5.2999999999999999E-2</v>
      </c>
      <c r="O73" s="8">
        <v>100.6</v>
      </c>
      <c r="P73" s="27">
        <v>1.9134508696871151</v>
      </c>
      <c r="Q73" s="27">
        <v>8.6549130312884914E-2</v>
      </c>
      <c r="R73" s="27">
        <v>7.9408539902209363E-2</v>
      </c>
      <c r="S73" s="27">
        <v>0</v>
      </c>
      <c r="T73" s="27">
        <v>3.199562782935389E-2</v>
      </c>
      <c r="U73" s="27">
        <v>2.4644084014940242E-3</v>
      </c>
      <c r="V73" s="27">
        <v>8.2550720764143826E-2</v>
      </c>
      <c r="W73" s="27">
        <v>2.3785526172380197E-3</v>
      </c>
      <c r="X73" s="27">
        <v>0.94297873630108164</v>
      </c>
      <c r="Y73" s="27">
        <v>0.84007746137363026</v>
      </c>
      <c r="Z73" s="27">
        <v>6.8409094833539281E-3</v>
      </c>
      <c r="AA73" s="27">
        <v>1.3778745930660225E-4</v>
      </c>
      <c r="AB73" s="27">
        <v>3.9888327441318121</v>
      </c>
      <c r="AC73" s="27">
        <v>1.4155691007105697</v>
      </c>
      <c r="AD73" s="27">
        <v>0.41556910071057002</v>
      </c>
      <c r="AE73" s="27">
        <v>44.972376626606192</v>
      </c>
      <c r="AF73" s="27">
        <v>50.481053033456114</v>
      </c>
      <c r="AG73" s="27">
        <v>4.5465703399376975</v>
      </c>
      <c r="AH73" s="8">
        <f t="shared" si="4"/>
        <v>0.91950429098313713</v>
      </c>
      <c r="AI73" s="1">
        <f t="shared" si="5"/>
        <v>36.999658399999994</v>
      </c>
      <c r="AJ73" s="1">
        <f t="shared" si="6"/>
        <v>-32.615580000000008</v>
      </c>
    </row>
    <row r="74" spans="1:36">
      <c r="A74" s="12" t="s">
        <v>727</v>
      </c>
      <c r="B74" s="12" t="s">
        <v>292</v>
      </c>
      <c r="C74" s="8">
        <v>52.180999999999997</v>
      </c>
      <c r="D74" s="8">
        <v>3.3000000000000002E-2</v>
      </c>
      <c r="E74" s="8">
        <v>4.516</v>
      </c>
      <c r="F74" s="8">
        <v>1.391</v>
      </c>
      <c r="G74" s="8">
        <v>3.0539999999999998</v>
      </c>
      <c r="H74" s="8">
        <v>3.5999999999999997E-2</v>
      </c>
      <c r="I74" s="8">
        <v>20.013000000000002</v>
      </c>
      <c r="J74" s="8">
        <v>19.132000000000001</v>
      </c>
      <c r="K74" s="8">
        <v>0.128</v>
      </c>
      <c r="L74" s="8">
        <v>0</v>
      </c>
      <c r="M74" s="8">
        <v>0.06</v>
      </c>
      <c r="N74" s="8">
        <v>7.6999999999999999E-2</v>
      </c>
      <c r="O74" s="8">
        <v>100.621</v>
      </c>
      <c r="P74" s="27">
        <v>1.8738126311929408</v>
      </c>
      <c r="Q74" s="27">
        <v>0.12618736880705916</v>
      </c>
      <c r="R74" s="27">
        <v>6.4928958335067427E-2</v>
      </c>
      <c r="S74" s="27">
        <v>4.318959140224754E-2</v>
      </c>
      <c r="T74" s="27">
        <v>3.9489878645017455E-2</v>
      </c>
      <c r="U74" s="27">
        <v>8.9129110462717238E-4</v>
      </c>
      <c r="V74" s="27">
        <v>4.8183863374489544E-2</v>
      </c>
      <c r="W74" s="27">
        <v>1.0948509640046932E-3</v>
      </c>
      <c r="X74" s="27">
        <v>1.071398015705737</v>
      </c>
      <c r="Y74" s="27">
        <v>0.7360309143477487</v>
      </c>
      <c r="Z74" s="27">
        <v>8.9111156873822161E-3</v>
      </c>
      <c r="AA74" s="27">
        <v>0</v>
      </c>
      <c r="AB74" s="27">
        <v>4.0141184795663216</v>
      </c>
      <c r="AC74" s="27">
        <v>0.52732889975784025</v>
      </c>
      <c r="AD74" s="27">
        <v>0.47267110024215969</v>
      </c>
      <c r="AE74" s="27">
        <v>38.740564514799161</v>
      </c>
      <c r="AF74" s="27">
        <v>56.392419311976781</v>
      </c>
      <c r="AG74" s="27">
        <v>4.8670161732240524</v>
      </c>
      <c r="AH74" s="8">
        <f t="shared" si="4"/>
        <v>0.95696262660657372</v>
      </c>
      <c r="AI74" s="1">
        <f t="shared" si="5"/>
        <v>35.931050399999997</v>
      </c>
      <c r="AJ74" s="1">
        <f t="shared" si="6"/>
        <v>-33.215140000000005</v>
      </c>
    </row>
    <row r="75" spans="1:36">
      <c r="A75" s="12" t="s">
        <v>726</v>
      </c>
      <c r="B75" s="12" t="s">
        <v>292</v>
      </c>
      <c r="C75" s="8">
        <v>52.331000000000003</v>
      </c>
      <c r="D75" s="8">
        <v>0.113</v>
      </c>
      <c r="E75" s="8">
        <v>4.2439999999999998</v>
      </c>
      <c r="F75" s="8">
        <v>1.272</v>
      </c>
      <c r="G75" s="8">
        <v>2.395</v>
      </c>
      <c r="H75" s="8">
        <v>1.2999999999999999E-2</v>
      </c>
      <c r="I75" s="8">
        <v>17.007999999999999</v>
      </c>
      <c r="J75" s="8">
        <v>23.033999999999999</v>
      </c>
      <c r="K75" s="8">
        <v>0.09</v>
      </c>
      <c r="L75" s="8">
        <v>3.3000000000000002E-2</v>
      </c>
      <c r="M75" s="8">
        <v>5.2999999999999999E-2</v>
      </c>
      <c r="N75" s="8">
        <v>4.4999999999999998E-2</v>
      </c>
      <c r="O75" s="8">
        <v>100.631</v>
      </c>
      <c r="P75" s="27">
        <v>1.8915104749302218</v>
      </c>
      <c r="Q75" s="27">
        <v>0.10848952506977816</v>
      </c>
      <c r="R75" s="27">
        <v>7.2292474213355717E-2</v>
      </c>
      <c r="S75" s="27">
        <v>2.2992773534151745E-3</v>
      </c>
      <c r="T75" s="27">
        <v>3.6348101561798823E-2</v>
      </c>
      <c r="U75" s="27">
        <v>3.0719916306785841E-3</v>
      </c>
      <c r="V75" s="27">
        <v>7.0073487549329516E-2</v>
      </c>
      <c r="W75" s="27">
        <v>3.9795302386434858E-4</v>
      </c>
      <c r="X75" s="27">
        <v>0.916490234815863</v>
      </c>
      <c r="Y75" s="27">
        <v>0.89195100347441603</v>
      </c>
      <c r="Z75" s="27">
        <v>6.3066767844821405E-3</v>
      </c>
      <c r="AA75" s="27">
        <v>1.5215025117212434E-3</v>
      </c>
      <c r="AB75" s="27">
        <v>4.0007527029189252</v>
      </c>
      <c r="AC75" s="27">
        <v>0.96823007444160836</v>
      </c>
      <c r="AD75" s="27">
        <v>3.1769925558391594E-2</v>
      </c>
      <c r="AE75" s="27">
        <v>47.413636752985937</v>
      </c>
      <c r="AF75" s="27">
        <v>48.718074100428446</v>
      </c>
      <c r="AG75" s="27">
        <v>3.8682891465856266</v>
      </c>
      <c r="AH75" s="8">
        <f t="shared" si="4"/>
        <v>0.92897216270902905</v>
      </c>
      <c r="AI75" s="1">
        <f t="shared" si="5"/>
        <v>36.871358000000001</v>
      </c>
      <c r="AJ75" s="1">
        <f t="shared" si="6"/>
        <v>-32.454968000000001</v>
      </c>
    </row>
    <row r="76" spans="1:36">
      <c r="A76" s="12" t="s">
        <v>725</v>
      </c>
      <c r="B76" s="12" t="s">
        <v>292</v>
      </c>
      <c r="C76" s="8">
        <v>54.09</v>
      </c>
      <c r="D76" s="8">
        <v>6.6000000000000003E-2</v>
      </c>
      <c r="E76" s="8">
        <v>3.4430000000000001</v>
      </c>
      <c r="F76" s="8">
        <v>1.1220000000000001</v>
      </c>
      <c r="G76" s="8">
        <v>2.68</v>
      </c>
      <c r="H76" s="8">
        <v>2.9000000000000001E-2</v>
      </c>
      <c r="I76" s="8">
        <v>18.54</v>
      </c>
      <c r="J76" s="8">
        <v>20.363</v>
      </c>
      <c r="K76" s="8">
        <v>0.24199999999999999</v>
      </c>
      <c r="L76" s="8">
        <v>8.0000000000000002E-3</v>
      </c>
      <c r="M76" s="8">
        <v>0.06</v>
      </c>
      <c r="N76" s="8">
        <v>0</v>
      </c>
      <c r="O76" s="8">
        <v>100.643</v>
      </c>
      <c r="P76" s="27">
        <v>1.9357421703486655</v>
      </c>
      <c r="Q76" s="27">
        <v>6.425782965133453E-2</v>
      </c>
      <c r="R76" s="27">
        <v>8.0952544836047996E-2</v>
      </c>
      <c r="S76" s="27">
        <v>0</v>
      </c>
      <c r="T76" s="27">
        <v>3.1744485414456167E-2</v>
      </c>
      <c r="U76" s="27">
        <v>1.7765045870803237E-3</v>
      </c>
      <c r="V76" s="27">
        <v>8.0549674141768807E-2</v>
      </c>
      <c r="W76" s="27">
        <v>8.7895626822139742E-4</v>
      </c>
      <c r="X76" s="27">
        <v>0.98915679229724029</v>
      </c>
      <c r="Y76" s="27">
        <v>0.78071803186695532</v>
      </c>
      <c r="Z76" s="27">
        <v>1.6790137147205966E-2</v>
      </c>
      <c r="AA76" s="27">
        <v>3.6519896137419098E-4</v>
      </c>
      <c r="AB76" s="27">
        <v>3.9829323255203493</v>
      </c>
      <c r="AC76" s="27">
        <v>1.6515713160121841</v>
      </c>
      <c r="AD76" s="27">
        <v>0.65157131601218399</v>
      </c>
      <c r="AE76" s="27">
        <v>42.171262087690884</v>
      </c>
      <c r="AF76" s="27">
        <v>53.430289337668526</v>
      </c>
      <c r="AG76" s="27">
        <v>4.3984485746405868</v>
      </c>
      <c r="AH76" s="8">
        <f t="shared" si="4"/>
        <v>0.92469927342786484</v>
      </c>
      <c r="AI76" s="1">
        <f t="shared" si="5"/>
        <v>37.234111000000006</v>
      </c>
      <c r="AJ76" s="1">
        <f t="shared" si="6"/>
        <v>-33.147162999999999</v>
      </c>
    </row>
    <row r="77" spans="1:36">
      <c r="A77" s="12" t="s">
        <v>724</v>
      </c>
      <c r="B77" s="12" t="s">
        <v>292</v>
      </c>
      <c r="C77" s="8">
        <v>52.741999999999997</v>
      </c>
      <c r="D77" s="8">
        <v>0.11899999999999999</v>
      </c>
      <c r="E77" s="8">
        <v>4.4189999999999996</v>
      </c>
      <c r="F77" s="8">
        <v>1.2749999999999999</v>
      </c>
      <c r="G77" s="8">
        <v>2.5030000000000001</v>
      </c>
      <c r="H77" s="8">
        <v>4.7E-2</v>
      </c>
      <c r="I77" s="8">
        <v>17.370999999999999</v>
      </c>
      <c r="J77" s="8">
        <v>22.08</v>
      </c>
      <c r="K77" s="8">
        <v>0</v>
      </c>
      <c r="L77" s="8">
        <v>0</v>
      </c>
      <c r="M77" s="8">
        <v>3.4000000000000002E-2</v>
      </c>
      <c r="N77" s="8">
        <v>5.7000000000000002E-2</v>
      </c>
      <c r="O77" s="8">
        <v>100.64700000000001</v>
      </c>
      <c r="P77" s="27">
        <v>1.8986584081386773</v>
      </c>
      <c r="Q77" s="27">
        <v>0.10134159186132274</v>
      </c>
      <c r="R77" s="27">
        <v>8.6133828861206352E-2</v>
      </c>
      <c r="S77" s="27">
        <v>0</v>
      </c>
      <c r="T77" s="27">
        <v>3.6286521003607637E-2</v>
      </c>
      <c r="U77" s="27">
        <v>3.2220262302927955E-3</v>
      </c>
      <c r="V77" s="27">
        <v>7.5605074427263733E-2</v>
      </c>
      <c r="W77" s="27">
        <v>1.4329361536393709E-3</v>
      </c>
      <c r="X77" s="27">
        <v>0.93226620380668557</v>
      </c>
      <c r="Y77" s="27">
        <v>0.85155211230196504</v>
      </c>
      <c r="Z77" s="27">
        <v>0</v>
      </c>
      <c r="AA77" s="27">
        <v>0</v>
      </c>
      <c r="AB77" s="27">
        <v>3.9864987027846608</v>
      </c>
      <c r="AC77" s="27">
        <v>1.5479359493127809</v>
      </c>
      <c r="AD77" s="27">
        <v>0.547935949312781</v>
      </c>
      <c r="AE77" s="27">
        <v>45.761303550869421</v>
      </c>
      <c r="AF77" s="27">
        <v>50.098773905085871</v>
      </c>
      <c r="AG77" s="27">
        <v>4.1399225440447101</v>
      </c>
      <c r="AH77" s="8">
        <f t="shared" si="4"/>
        <v>0.92498538646746298</v>
      </c>
      <c r="AI77" s="1">
        <f t="shared" si="5"/>
        <v>36.728187800000001</v>
      </c>
      <c r="AJ77" s="1">
        <f t="shared" si="6"/>
        <v>-32.630237999999999</v>
      </c>
    </row>
    <row r="78" spans="1:36">
      <c r="A78" s="12" t="s">
        <v>723</v>
      </c>
      <c r="B78" s="12" t="s">
        <v>292</v>
      </c>
      <c r="C78" s="8">
        <v>52.823</v>
      </c>
      <c r="D78" s="8">
        <v>8.1000000000000003E-2</v>
      </c>
      <c r="E78" s="8">
        <v>4.3929999999999998</v>
      </c>
      <c r="F78" s="8">
        <v>1.2230000000000001</v>
      </c>
      <c r="G78" s="8">
        <v>2.42</v>
      </c>
      <c r="H78" s="8">
        <v>3.5000000000000003E-2</v>
      </c>
      <c r="I78" s="8">
        <v>16.649000000000001</v>
      </c>
      <c r="J78" s="8">
        <v>22.742999999999999</v>
      </c>
      <c r="K78" s="8">
        <v>0.191</v>
      </c>
      <c r="L78" s="8">
        <v>0.03</v>
      </c>
      <c r="M78" s="8">
        <v>1E-3</v>
      </c>
      <c r="N78" s="8">
        <v>7.6999999999999999E-2</v>
      </c>
      <c r="O78" s="8">
        <v>100.666</v>
      </c>
      <c r="P78" s="27">
        <v>1.9043640393926911</v>
      </c>
      <c r="Q78" s="27">
        <v>9.5635960607308945E-2</v>
      </c>
      <c r="R78" s="27">
        <v>9.1009832433543936E-2</v>
      </c>
      <c r="S78" s="27">
        <v>0</v>
      </c>
      <c r="T78" s="27">
        <v>3.4857663333456503E-2</v>
      </c>
      <c r="U78" s="27">
        <v>2.1963613667343642E-3</v>
      </c>
      <c r="V78" s="27">
        <v>7.3135260047713715E-2</v>
      </c>
      <c r="W78" s="27">
        <v>1.0686455793134061E-3</v>
      </c>
      <c r="X78" s="27">
        <v>0.89482877343793865</v>
      </c>
      <c r="Y78" s="27">
        <v>0.87840860135950716</v>
      </c>
      <c r="Z78" s="27">
        <v>1.3349611416337222E-2</v>
      </c>
      <c r="AA78" s="27">
        <v>1.3796126914739403E-3</v>
      </c>
      <c r="AB78" s="27">
        <v>3.990234361666019</v>
      </c>
      <c r="AC78" s="27">
        <v>1.4090632958873348</v>
      </c>
      <c r="AD78" s="27">
        <v>0.40906329588733498</v>
      </c>
      <c r="AE78" s="27">
        <v>47.547308305121426</v>
      </c>
      <c r="AF78" s="27">
        <v>48.436114474628411</v>
      </c>
      <c r="AG78" s="27">
        <v>4.0165772202501531</v>
      </c>
      <c r="AH78" s="8">
        <f t="shared" si="4"/>
        <v>0.92444423809389631</v>
      </c>
      <c r="AI78" s="1">
        <f t="shared" si="5"/>
        <v>36.742933000000001</v>
      </c>
      <c r="AJ78" s="1">
        <f t="shared" si="6"/>
        <v>-32.469236000000009</v>
      </c>
    </row>
    <row r="79" spans="1:36">
      <c r="A79" s="12" t="s">
        <v>722</v>
      </c>
      <c r="B79" s="12" t="s">
        <v>292</v>
      </c>
      <c r="C79" s="8">
        <v>52.567</v>
      </c>
      <c r="D79" s="8">
        <v>8.2000000000000003E-2</v>
      </c>
      <c r="E79" s="8">
        <v>4.21</v>
      </c>
      <c r="F79" s="8">
        <v>1.2949999999999999</v>
      </c>
      <c r="G79" s="8">
        <v>2.5169999999999999</v>
      </c>
      <c r="H79" s="8">
        <v>0</v>
      </c>
      <c r="I79" s="8">
        <v>17.77</v>
      </c>
      <c r="J79" s="8">
        <v>22.058</v>
      </c>
      <c r="K79" s="8">
        <v>6.8000000000000005E-2</v>
      </c>
      <c r="L79" s="8">
        <v>1.2999999999999999E-2</v>
      </c>
      <c r="M79" s="8">
        <v>3.7999999999999999E-2</v>
      </c>
      <c r="N79" s="8">
        <v>6.4000000000000001E-2</v>
      </c>
      <c r="O79" s="8">
        <v>100.682</v>
      </c>
      <c r="P79" s="27">
        <v>1.8938815000767153</v>
      </c>
      <c r="Q79" s="27">
        <v>0.1061184999232847</v>
      </c>
      <c r="R79" s="27">
        <v>7.2633865674252035E-2</v>
      </c>
      <c r="S79" s="27">
        <v>0</v>
      </c>
      <c r="T79" s="27">
        <v>3.6885381725545882E-2</v>
      </c>
      <c r="U79" s="27">
        <v>2.2220065224003429E-3</v>
      </c>
      <c r="V79" s="27">
        <v>7.5851048946486643E-2</v>
      </c>
      <c r="W79" s="27">
        <v>0</v>
      </c>
      <c r="X79" s="27">
        <v>0.9544472146510804</v>
      </c>
      <c r="Y79" s="27">
        <v>0.85138826661041889</v>
      </c>
      <c r="Z79" s="27">
        <v>4.7495981821968842E-3</v>
      </c>
      <c r="AA79" s="27">
        <v>5.9743681143426322E-4</v>
      </c>
      <c r="AB79" s="27">
        <v>3.9987748191238146</v>
      </c>
      <c r="AC79" s="27">
        <v>1.0494094472331947</v>
      </c>
      <c r="AD79" s="27">
        <v>4.9409447233194702E-2</v>
      </c>
      <c r="AE79" s="27">
        <v>45.246020149610871</v>
      </c>
      <c r="AF79" s="27">
        <v>50.72296577185913</v>
      </c>
      <c r="AG79" s="27">
        <v>4.0310140785300037</v>
      </c>
      <c r="AH79" s="8">
        <f t="shared" si="4"/>
        <v>0.92637952365208109</v>
      </c>
      <c r="AI79" s="1">
        <f t="shared" si="5"/>
        <v>36.814064200000004</v>
      </c>
      <c r="AJ79" s="1">
        <f t="shared" si="6"/>
        <v>-32.738342000000003</v>
      </c>
    </row>
    <row r="80" spans="1:36">
      <c r="A80" s="12" t="s">
        <v>721</v>
      </c>
      <c r="B80" s="12" t="s">
        <v>292</v>
      </c>
      <c r="C80" s="8">
        <v>53.115000000000002</v>
      </c>
      <c r="D80" s="8">
        <v>0.10100000000000001</v>
      </c>
      <c r="E80" s="8">
        <v>4.3659999999999997</v>
      </c>
      <c r="F80" s="8">
        <v>1.282</v>
      </c>
      <c r="G80" s="8">
        <v>3.121</v>
      </c>
      <c r="H80" s="8">
        <v>1.4999999999999999E-2</v>
      </c>
      <c r="I80" s="8">
        <v>18.725999999999999</v>
      </c>
      <c r="J80" s="8">
        <v>19.716000000000001</v>
      </c>
      <c r="K80" s="8">
        <v>0.13200000000000001</v>
      </c>
      <c r="L80" s="8">
        <v>0</v>
      </c>
      <c r="M80" s="8">
        <v>8.5000000000000006E-2</v>
      </c>
      <c r="N80" s="8">
        <v>3.7999999999999999E-2</v>
      </c>
      <c r="O80" s="8">
        <v>100.697</v>
      </c>
      <c r="P80" s="27">
        <v>1.9036501373325307</v>
      </c>
      <c r="Q80" s="27">
        <v>9.6349862667469255E-2</v>
      </c>
      <c r="R80" s="27">
        <v>8.8059842255122478E-2</v>
      </c>
      <c r="S80" s="27">
        <v>0</v>
      </c>
      <c r="T80" s="27">
        <v>3.6324770451556389E-2</v>
      </c>
      <c r="U80" s="27">
        <v>2.7225959256461608E-3</v>
      </c>
      <c r="V80" s="27">
        <v>9.3818501497822643E-2</v>
      </c>
      <c r="W80" s="27">
        <v>4.5530240840945349E-4</v>
      </c>
      <c r="X80" s="27">
        <v>1.0005524173981186</v>
      </c>
      <c r="Y80" s="27">
        <v>0.75702579367713241</v>
      </c>
      <c r="Z80" s="27">
        <v>9.1717504066662261E-3</v>
      </c>
      <c r="AA80" s="27">
        <v>0</v>
      </c>
      <c r="AB80" s="27">
        <v>3.9881309740204745</v>
      </c>
      <c r="AC80" s="27">
        <v>1.3898315987046035</v>
      </c>
      <c r="AD80" s="27">
        <v>0.38983159870460299</v>
      </c>
      <c r="AE80" s="27">
        <v>40.87938925749971</v>
      </c>
      <c r="AF80" s="27">
        <v>54.029825780010995</v>
      </c>
      <c r="AG80" s="27">
        <v>5.0907849624892805</v>
      </c>
      <c r="AH80" s="8">
        <f t="shared" si="4"/>
        <v>0.91427175203771716</v>
      </c>
      <c r="AI80" s="1">
        <f t="shared" si="5"/>
        <v>36.276577600000003</v>
      </c>
      <c r="AJ80" s="1">
        <f t="shared" si="6"/>
        <v>-32.893198000000005</v>
      </c>
    </row>
    <row r="81" spans="1:36">
      <c r="A81" s="12" t="s">
        <v>720</v>
      </c>
      <c r="B81" s="12" t="s">
        <v>292</v>
      </c>
      <c r="C81" s="8">
        <v>53.061999999999998</v>
      </c>
      <c r="D81" s="8">
        <v>6.9000000000000006E-2</v>
      </c>
      <c r="E81" s="8">
        <v>4.2910000000000004</v>
      </c>
      <c r="F81" s="8">
        <v>1.2270000000000001</v>
      </c>
      <c r="G81" s="8">
        <v>2.3940000000000001</v>
      </c>
      <c r="H81" s="8">
        <v>1.4E-2</v>
      </c>
      <c r="I81" s="8">
        <v>16.774000000000001</v>
      </c>
      <c r="J81" s="8">
        <v>22.553999999999998</v>
      </c>
      <c r="K81" s="8">
        <v>0.252</v>
      </c>
      <c r="L81" s="8">
        <v>6.2E-2</v>
      </c>
      <c r="M81" s="8">
        <v>6.0000000000000001E-3</v>
      </c>
      <c r="N81" s="8">
        <v>5.6000000000000001E-2</v>
      </c>
      <c r="O81" s="8">
        <v>100.761</v>
      </c>
      <c r="P81" s="27">
        <v>1.9094436304497682</v>
      </c>
      <c r="Q81" s="27">
        <v>9.055636955023183E-2</v>
      </c>
      <c r="R81" s="27">
        <v>9.141867484887517E-2</v>
      </c>
      <c r="S81" s="27">
        <v>0</v>
      </c>
      <c r="T81" s="27">
        <v>3.490701350362474E-2</v>
      </c>
      <c r="U81" s="27">
        <v>1.8675153714001055E-3</v>
      </c>
      <c r="V81" s="27">
        <v>7.2208352890072963E-2</v>
      </c>
      <c r="W81" s="27">
        <v>4.2666793128795635E-4</v>
      </c>
      <c r="X81" s="27">
        <v>0.89988029735262542</v>
      </c>
      <c r="Y81" s="27">
        <v>0.86949826901586003</v>
      </c>
      <c r="Z81" s="27">
        <v>1.7580536134889229E-2</v>
      </c>
      <c r="AA81" s="27">
        <v>2.8459281601837922E-3</v>
      </c>
      <c r="AB81" s="27">
        <v>3.9906332552088193</v>
      </c>
      <c r="AC81" s="27">
        <v>1.3972564589634484</v>
      </c>
      <c r="AD81" s="27">
        <v>0.39725645896344802</v>
      </c>
      <c r="AE81" s="27">
        <v>47.203683787281726</v>
      </c>
      <c r="AF81" s="27">
        <v>48.853075982217476</v>
      </c>
      <c r="AG81" s="27">
        <v>3.9432402305007983</v>
      </c>
      <c r="AH81" s="8">
        <f t="shared" si="4"/>
        <v>0.92571834588126822</v>
      </c>
      <c r="AI81" s="1">
        <f t="shared" si="5"/>
        <v>36.818643399999999</v>
      </c>
      <c r="AJ81" s="1">
        <f t="shared" si="6"/>
        <v>-32.587116000000002</v>
      </c>
    </row>
    <row r="82" spans="1:36">
      <c r="A82" s="12" t="s">
        <v>719</v>
      </c>
      <c r="B82" s="12" t="s">
        <v>292</v>
      </c>
      <c r="C82" s="8">
        <v>52.576000000000001</v>
      </c>
      <c r="D82" s="8">
        <v>7.6999999999999999E-2</v>
      </c>
      <c r="E82" s="8">
        <v>4.4729999999999999</v>
      </c>
      <c r="F82" s="8">
        <v>1.349</v>
      </c>
      <c r="G82" s="8">
        <v>2.5350000000000001</v>
      </c>
      <c r="H82" s="8">
        <v>4.7E-2</v>
      </c>
      <c r="I82" s="8">
        <v>16.411000000000001</v>
      </c>
      <c r="J82" s="8">
        <v>23.140999999999998</v>
      </c>
      <c r="K82" s="8">
        <v>0.124</v>
      </c>
      <c r="L82" s="8">
        <v>1.7999999999999999E-2</v>
      </c>
      <c r="M82" s="8">
        <v>5.0999999999999997E-2</v>
      </c>
      <c r="N82" s="8">
        <v>2E-3</v>
      </c>
      <c r="O82" s="8">
        <v>100.804</v>
      </c>
      <c r="P82" s="27">
        <v>1.8966430821461118</v>
      </c>
      <c r="Q82" s="27">
        <v>0.10335691785388823</v>
      </c>
      <c r="R82" s="27">
        <v>8.6806537709107096E-2</v>
      </c>
      <c r="S82" s="27">
        <v>0</v>
      </c>
      <c r="T82" s="27">
        <v>3.8472900018992173E-2</v>
      </c>
      <c r="U82" s="27">
        <v>2.0892031045515172E-3</v>
      </c>
      <c r="V82" s="27">
        <v>7.6626909026013018E-2</v>
      </c>
      <c r="W82" s="27">
        <v>1.4359346232968107E-3</v>
      </c>
      <c r="X82" s="27">
        <v>0.88258794832449505</v>
      </c>
      <c r="Y82" s="27">
        <v>0.89433887894590314</v>
      </c>
      <c r="Z82" s="27">
        <v>8.6721763849064524E-3</v>
      </c>
      <c r="AA82" s="27">
        <v>8.2828460910699887E-4</v>
      </c>
      <c r="AB82" s="27">
        <v>3.9918587727463724</v>
      </c>
      <c r="AC82" s="27">
        <v>1.3256359389718761</v>
      </c>
      <c r="AD82" s="27">
        <v>0.32563593897187598</v>
      </c>
      <c r="AE82" s="27">
        <v>48.212606946888705</v>
      </c>
      <c r="AF82" s="27">
        <v>47.579130070676136</v>
      </c>
      <c r="AG82" s="27">
        <v>4.2082629824351585</v>
      </c>
      <c r="AH82" s="8">
        <f t="shared" si="4"/>
        <v>0.92011496857162145</v>
      </c>
      <c r="AI82" s="1">
        <f t="shared" si="5"/>
        <v>36.730936</v>
      </c>
      <c r="AJ82" s="1">
        <f t="shared" si="6"/>
        <v>-32.299035000000003</v>
      </c>
    </row>
    <row r="83" spans="1:36">
      <c r="A83" s="12" t="s">
        <v>718</v>
      </c>
      <c r="B83" s="12" t="s">
        <v>292</v>
      </c>
      <c r="C83" s="8">
        <v>53.036000000000001</v>
      </c>
      <c r="D83" s="8">
        <v>0.06</v>
      </c>
      <c r="E83" s="8">
        <v>4.2809999999999997</v>
      </c>
      <c r="F83" s="8">
        <v>1.246</v>
      </c>
      <c r="G83" s="8">
        <v>2.9489999999999998</v>
      </c>
      <c r="H83" s="8">
        <v>0.05</v>
      </c>
      <c r="I83" s="8">
        <v>18.209</v>
      </c>
      <c r="J83" s="8">
        <v>20.861999999999998</v>
      </c>
      <c r="K83" s="8">
        <v>7.3999999999999996E-2</v>
      </c>
      <c r="L83" s="8">
        <v>5.0000000000000001E-3</v>
      </c>
      <c r="M83" s="8">
        <v>5.3999999999999999E-2</v>
      </c>
      <c r="N83" s="8">
        <v>0</v>
      </c>
      <c r="O83" s="8">
        <v>100.82599999999999</v>
      </c>
      <c r="P83" s="27">
        <v>1.902214693732063</v>
      </c>
      <c r="Q83" s="27">
        <v>9.7785306267937022E-2</v>
      </c>
      <c r="R83" s="27">
        <v>8.3166986749671712E-2</v>
      </c>
      <c r="S83" s="27">
        <v>0</v>
      </c>
      <c r="T83" s="27">
        <v>3.5330657291318686E-2</v>
      </c>
      <c r="U83" s="27">
        <v>1.6185714974068833E-3</v>
      </c>
      <c r="V83" s="27">
        <v>8.8649492918911138E-2</v>
      </c>
      <c r="W83" s="27">
        <v>1.5187892492818092E-3</v>
      </c>
      <c r="X83" s="27">
        <v>0.97364299565550094</v>
      </c>
      <c r="Y83" s="27">
        <v>0.80161646745206949</v>
      </c>
      <c r="Z83" s="27">
        <v>5.1455148702548E-3</v>
      </c>
      <c r="AA83" s="27">
        <v>2.2875352302346397E-4</v>
      </c>
      <c r="AB83" s="27">
        <v>3.990918229207439</v>
      </c>
      <c r="AC83" s="27">
        <v>1.3150346711324932</v>
      </c>
      <c r="AD83" s="27">
        <v>0.315034671132493</v>
      </c>
      <c r="AE83" s="27">
        <v>42.97226035595218</v>
      </c>
      <c r="AF83" s="27">
        <v>52.194087823625068</v>
      </c>
      <c r="AG83" s="27">
        <v>4.8336518204227481</v>
      </c>
      <c r="AH83" s="8">
        <f t="shared" si="4"/>
        <v>0.91654888472582718</v>
      </c>
      <c r="AI83" s="1">
        <f t="shared" si="5"/>
        <v>36.620286400000005</v>
      </c>
      <c r="AJ83" s="1">
        <f t="shared" si="6"/>
        <v>-32.822104000000003</v>
      </c>
    </row>
    <row r="84" spans="1:36">
      <c r="A84" s="12" t="s">
        <v>717</v>
      </c>
      <c r="B84" s="12" t="s">
        <v>292</v>
      </c>
      <c r="C84" s="8">
        <v>52.664999999999999</v>
      </c>
      <c r="D84" s="8">
        <v>8.4000000000000005E-2</v>
      </c>
      <c r="E84" s="8">
        <v>4.3499999999999996</v>
      </c>
      <c r="F84" s="8">
        <v>1.329</v>
      </c>
      <c r="G84" s="8">
        <v>3.35</v>
      </c>
      <c r="H84" s="8">
        <v>5.5E-2</v>
      </c>
      <c r="I84" s="8">
        <v>20.251000000000001</v>
      </c>
      <c r="J84" s="8">
        <v>18.64</v>
      </c>
      <c r="K84" s="8">
        <v>3.4000000000000002E-2</v>
      </c>
      <c r="L84" s="8">
        <v>0</v>
      </c>
      <c r="M84" s="8">
        <v>5.5E-2</v>
      </c>
      <c r="N84" s="8">
        <v>2.4E-2</v>
      </c>
      <c r="O84" s="8">
        <v>100.837</v>
      </c>
      <c r="P84" s="27">
        <v>1.8835504397309277</v>
      </c>
      <c r="Q84" s="27">
        <v>0.11644956026907227</v>
      </c>
      <c r="R84" s="27">
        <v>6.6897738522071593E-2</v>
      </c>
      <c r="S84" s="27">
        <v>1.4701273825963757E-2</v>
      </c>
      <c r="T84" s="27">
        <v>3.757725498747444E-2</v>
      </c>
      <c r="U84" s="27">
        <v>2.2595727054929848E-3</v>
      </c>
      <c r="V84" s="27">
        <v>8.5361086194285743E-2</v>
      </c>
      <c r="W84" s="27">
        <v>1.6659294112249248E-3</v>
      </c>
      <c r="X84" s="27">
        <v>1.0797582169124431</v>
      </c>
      <c r="Y84" s="27">
        <v>0.7142051758974195</v>
      </c>
      <c r="Z84" s="27">
        <v>2.3574496774314705E-3</v>
      </c>
      <c r="AA84" s="27">
        <v>0</v>
      </c>
      <c r="AB84" s="27">
        <v>4.0047836981338065</v>
      </c>
      <c r="AC84" s="27">
        <v>0.85307888177943558</v>
      </c>
      <c r="AD84" s="27">
        <v>0.14692111822056442</v>
      </c>
      <c r="AE84" s="27">
        <v>37.675175904817593</v>
      </c>
      <c r="AF84" s="27">
        <v>56.958535347679032</v>
      </c>
      <c r="AG84" s="27">
        <v>5.3662887475033818</v>
      </c>
      <c r="AH84" s="8">
        <f t="shared" si="4"/>
        <v>0.92673618403997349</v>
      </c>
      <c r="AI84" s="1">
        <f t="shared" si="5"/>
        <v>36.136183000000003</v>
      </c>
      <c r="AJ84" s="1">
        <f t="shared" si="6"/>
        <v>-33.240017999999992</v>
      </c>
    </row>
    <row r="85" spans="1:36">
      <c r="A85" s="12" t="s">
        <v>716</v>
      </c>
      <c r="B85" s="12" t="s">
        <v>292</v>
      </c>
      <c r="C85" s="8">
        <v>51.73</v>
      </c>
      <c r="D85" s="8">
        <v>7.8E-2</v>
      </c>
      <c r="E85" s="8">
        <v>4.4820000000000002</v>
      </c>
      <c r="F85" s="8">
        <v>1.2390000000000001</v>
      </c>
      <c r="G85" s="8">
        <v>2.5819999999999999</v>
      </c>
      <c r="H85" s="8">
        <v>2.9000000000000001E-2</v>
      </c>
      <c r="I85" s="8">
        <v>17.782</v>
      </c>
      <c r="J85" s="8">
        <v>22.693000000000001</v>
      </c>
      <c r="K85" s="8">
        <v>0.16</v>
      </c>
      <c r="L85" s="8">
        <v>0</v>
      </c>
      <c r="M85" s="8">
        <v>5.6000000000000001E-2</v>
      </c>
      <c r="N85" s="8">
        <v>1.7999999999999999E-2</v>
      </c>
      <c r="O85" s="8">
        <v>100.849</v>
      </c>
      <c r="P85" s="27">
        <v>1.8682989159264447</v>
      </c>
      <c r="Q85" s="27">
        <v>0.1317010840735553</v>
      </c>
      <c r="R85" s="27">
        <v>5.9067048515419385E-2</v>
      </c>
      <c r="S85" s="27">
        <v>6.59690124371064E-2</v>
      </c>
      <c r="T85" s="27">
        <v>3.5376926104280171E-2</v>
      </c>
      <c r="U85" s="27">
        <v>2.1188019008435192E-3</v>
      </c>
      <c r="V85" s="27">
        <v>1.157873514217328E-2</v>
      </c>
      <c r="W85" s="27">
        <v>8.8703472406114761E-4</v>
      </c>
      <c r="X85" s="27">
        <v>0.95743514914292183</v>
      </c>
      <c r="Y85" s="27">
        <v>0.87804690329818613</v>
      </c>
      <c r="Z85" s="27">
        <v>1.1202945257072527E-2</v>
      </c>
      <c r="AA85" s="27">
        <v>0</v>
      </c>
      <c r="AB85" s="27">
        <v>4.0216825565220642</v>
      </c>
      <c r="AC85" s="27">
        <v>0.14931104388732824</v>
      </c>
      <c r="AD85" s="27">
        <v>0.85068895611267181</v>
      </c>
      <c r="AE85" s="27">
        <v>45.876962225238245</v>
      </c>
      <c r="AF85" s="27">
        <v>50.024908698332297</v>
      </c>
      <c r="AG85" s="27">
        <v>4.09812907642947</v>
      </c>
      <c r="AH85" s="8">
        <f t="shared" si="4"/>
        <v>0.98805101213723512</v>
      </c>
      <c r="AI85" s="1">
        <f t="shared" si="5"/>
        <v>36.567228200000002</v>
      </c>
      <c r="AJ85" s="1">
        <f t="shared" si="6"/>
        <v>-32.616355999999996</v>
      </c>
    </row>
    <row r="86" spans="1:36">
      <c r="A86" s="12" t="s">
        <v>715</v>
      </c>
      <c r="B86" s="12" t="s">
        <v>292</v>
      </c>
      <c r="C86" s="8">
        <v>52.481000000000002</v>
      </c>
      <c r="D86" s="8">
        <v>0.106</v>
      </c>
      <c r="E86" s="8">
        <v>4.09</v>
      </c>
      <c r="F86" s="8">
        <v>1.3049999999999999</v>
      </c>
      <c r="G86" s="8">
        <v>2.3540000000000001</v>
      </c>
      <c r="H86" s="8">
        <v>4.7E-2</v>
      </c>
      <c r="I86" s="8">
        <v>17.440000000000001</v>
      </c>
      <c r="J86" s="8">
        <v>22.882999999999999</v>
      </c>
      <c r="K86" s="8">
        <v>9.8000000000000004E-2</v>
      </c>
      <c r="L86" s="8">
        <v>4.0000000000000001E-3</v>
      </c>
      <c r="M86" s="8">
        <v>0.03</v>
      </c>
      <c r="N86" s="8">
        <v>2.5000000000000001E-2</v>
      </c>
      <c r="O86" s="8">
        <v>100.863</v>
      </c>
      <c r="P86" s="27">
        <v>1.8909812173525715</v>
      </c>
      <c r="Q86" s="27">
        <v>0.10901878264742848</v>
      </c>
      <c r="R86" s="27">
        <v>6.4656699927837569E-2</v>
      </c>
      <c r="S86" s="27">
        <v>1.2694927105737275E-2</v>
      </c>
      <c r="T86" s="27">
        <v>3.7174105723728174E-2</v>
      </c>
      <c r="U86" s="27">
        <v>2.8726508674344915E-3</v>
      </c>
      <c r="V86" s="27">
        <v>5.8154286724435955E-2</v>
      </c>
      <c r="W86" s="27">
        <v>1.4342396059733387E-3</v>
      </c>
      <c r="X86" s="27">
        <v>0.93682068601274315</v>
      </c>
      <c r="Y86" s="27">
        <v>0.88332392397389459</v>
      </c>
      <c r="Z86" s="27">
        <v>6.8457263835824652E-3</v>
      </c>
      <c r="AA86" s="27">
        <v>1.8384597307268132E-4</v>
      </c>
      <c r="AB86" s="27">
        <v>4.0041610922984399</v>
      </c>
      <c r="AC86" s="27">
        <v>0.82081767151055152</v>
      </c>
      <c r="AD86" s="27">
        <v>0.17918232848944846</v>
      </c>
      <c r="AE86" s="27">
        <v>46.676750416406847</v>
      </c>
      <c r="AF86" s="27">
        <v>49.503635256726241</v>
      </c>
      <c r="AG86" s="27">
        <v>3.8196143268669034</v>
      </c>
      <c r="AH86" s="8">
        <f t="shared" si="4"/>
        <v>0.94155201053504567</v>
      </c>
      <c r="AI86" s="1">
        <f t="shared" si="5"/>
        <v>37.060817399999998</v>
      </c>
      <c r="AJ86" s="1">
        <f t="shared" si="6"/>
        <v>-32.669417000000003</v>
      </c>
    </row>
    <row r="87" spans="1:36">
      <c r="A87" s="12" t="s">
        <v>714</v>
      </c>
      <c r="B87" s="12" t="s">
        <v>292</v>
      </c>
      <c r="C87" s="8">
        <v>53.033000000000001</v>
      </c>
      <c r="D87" s="8">
        <v>6.2E-2</v>
      </c>
      <c r="E87" s="8">
        <v>3.5089999999999999</v>
      </c>
      <c r="F87" s="8">
        <v>0.97299999999999998</v>
      </c>
      <c r="G87" s="8">
        <v>2.3809999999999998</v>
      </c>
      <c r="H87" s="8">
        <v>4.9000000000000002E-2</v>
      </c>
      <c r="I87" s="8">
        <v>17.451000000000001</v>
      </c>
      <c r="J87" s="8">
        <v>23.260999999999999</v>
      </c>
      <c r="K87" s="8">
        <v>0.113</v>
      </c>
      <c r="L87" s="8">
        <v>8.9999999999999993E-3</v>
      </c>
      <c r="M87" s="8">
        <v>4.2999999999999997E-2</v>
      </c>
      <c r="N87" s="8">
        <v>2.5999999999999999E-2</v>
      </c>
      <c r="O87" s="8">
        <v>100.91</v>
      </c>
      <c r="P87" s="27">
        <v>1.9099485466551556</v>
      </c>
      <c r="Q87" s="27">
        <v>9.0051453344844434E-2</v>
      </c>
      <c r="R87" s="27">
        <v>5.8880859357081761E-2</v>
      </c>
      <c r="S87" s="27">
        <v>1.260404715007768E-2</v>
      </c>
      <c r="T87" s="27">
        <v>2.7703409228590464E-2</v>
      </c>
      <c r="U87" s="27">
        <v>1.6794188743065451E-3</v>
      </c>
      <c r="V87" s="27">
        <v>5.902375477448539E-2</v>
      </c>
      <c r="W87" s="27">
        <v>1.4945494612213714E-3</v>
      </c>
      <c r="X87" s="27">
        <v>0.93695917609414014</v>
      </c>
      <c r="Y87" s="27">
        <v>0.89748205309446583</v>
      </c>
      <c r="Z87" s="27">
        <v>7.8897322256896458E-3</v>
      </c>
      <c r="AA87" s="27">
        <v>4.1345381039533633E-4</v>
      </c>
      <c r="AB87" s="27">
        <v>4.0041304540704541</v>
      </c>
      <c r="AC87" s="27">
        <v>0.82403414859286062</v>
      </c>
      <c r="AD87" s="27">
        <v>0.17596585140713941</v>
      </c>
      <c r="AE87" s="27">
        <v>47.048604944754878</v>
      </c>
      <c r="AF87" s="27">
        <v>49.11810990918638</v>
      </c>
      <c r="AG87" s="27">
        <v>3.8332851460587443</v>
      </c>
      <c r="AH87" s="8">
        <f t="shared" si="4"/>
        <v>0.94073818642352725</v>
      </c>
      <c r="AI87" s="1">
        <f t="shared" si="5"/>
        <v>37.693962599999992</v>
      </c>
      <c r="AJ87" s="1">
        <f t="shared" si="6"/>
        <v>-32.774374000000002</v>
      </c>
    </row>
    <row r="88" spans="1:36">
      <c r="A88" s="12" t="s">
        <v>713</v>
      </c>
      <c r="B88" s="12" t="s">
        <v>292</v>
      </c>
      <c r="C88" s="8">
        <v>52.869</v>
      </c>
      <c r="D88" s="8">
        <v>8.4000000000000005E-2</v>
      </c>
      <c r="E88" s="8">
        <v>3.9660000000000002</v>
      </c>
      <c r="F88" s="8">
        <v>1.145</v>
      </c>
      <c r="G88" s="8">
        <v>2.5089999999999999</v>
      </c>
      <c r="H88" s="8">
        <v>3.4000000000000002E-2</v>
      </c>
      <c r="I88" s="8">
        <v>17.818999999999999</v>
      </c>
      <c r="J88" s="8">
        <v>22.341000000000001</v>
      </c>
      <c r="K88" s="8">
        <v>8.3000000000000004E-2</v>
      </c>
      <c r="L88" s="8">
        <v>0.01</v>
      </c>
      <c r="M88" s="8">
        <v>3.6999999999999998E-2</v>
      </c>
      <c r="N88" s="8">
        <v>2.4E-2</v>
      </c>
      <c r="O88" s="8">
        <v>100.92100000000001</v>
      </c>
      <c r="P88" s="27">
        <v>1.9000981641818828</v>
      </c>
      <c r="Q88" s="27">
        <v>9.9901835818117179E-2</v>
      </c>
      <c r="R88" s="27">
        <v>6.8078229246680666E-2</v>
      </c>
      <c r="S88" s="27">
        <v>1.4860288759814821E-3</v>
      </c>
      <c r="T88" s="27">
        <v>3.2533091432345958E-2</v>
      </c>
      <c r="U88" s="27">
        <v>2.2706285608073144E-3</v>
      </c>
      <c r="V88" s="27">
        <v>7.390592013993845E-2</v>
      </c>
      <c r="W88" s="27">
        <v>1.0348862084772848E-3</v>
      </c>
      <c r="X88" s="27">
        <v>0.95473566890081496</v>
      </c>
      <c r="Y88" s="27">
        <v>0.86020006297093798</v>
      </c>
      <c r="Z88" s="27">
        <v>5.7831090610238811E-3</v>
      </c>
      <c r="AA88" s="27">
        <v>4.5844153633931917E-4</v>
      </c>
      <c r="AB88" s="27">
        <v>4.0004860669333473</v>
      </c>
      <c r="AC88" s="27">
        <v>0.98028928956767403</v>
      </c>
      <c r="AD88" s="27">
        <v>1.971071043232599E-2</v>
      </c>
      <c r="AE88" s="27">
        <v>45.480442403574784</v>
      </c>
      <c r="AF88" s="27">
        <v>50.478722880015617</v>
      </c>
      <c r="AG88" s="27">
        <v>4.0408347164096092</v>
      </c>
      <c r="AH88" s="8">
        <f t="shared" si="4"/>
        <v>0.9281519229561207</v>
      </c>
      <c r="AI88" s="1">
        <f t="shared" si="5"/>
        <v>37.176085399999991</v>
      </c>
      <c r="AJ88" s="1">
        <f t="shared" si="6"/>
        <v>-32.840795999999997</v>
      </c>
    </row>
    <row r="89" spans="1:36">
      <c r="A89" s="12" t="s">
        <v>712</v>
      </c>
      <c r="B89" s="12" t="s">
        <v>292</v>
      </c>
      <c r="C89" s="8">
        <v>52.777000000000001</v>
      </c>
      <c r="D89" s="8">
        <v>7.0999999999999994E-2</v>
      </c>
      <c r="E89" s="8">
        <v>4.3559999999999999</v>
      </c>
      <c r="F89" s="8">
        <v>1.2989999999999999</v>
      </c>
      <c r="G89" s="8">
        <v>2.976</v>
      </c>
      <c r="H89" s="8">
        <v>3.2000000000000001E-2</v>
      </c>
      <c r="I89" s="8">
        <v>18.611000000000001</v>
      </c>
      <c r="J89" s="8">
        <v>20.577000000000002</v>
      </c>
      <c r="K89" s="8">
        <v>0.111</v>
      </c>
      <c r="L89" s="8">
        <v>0</v>
      </c>
      <c r="M89" s="8">
        <v>2.4E-2</v>
      </c>
      <c r="N89" s="8">
        <v>9.6000000000000002E-2</v>
      </c>
      <c r="O89" s="8">
        <v>100.93</v>
      </c>
      <c r="P89" s="27">
        <v>1.8926088390383222</v>
      </c>
      <c r="Q89" s="27">
        <v>0.10739116096167778</v>
      </c>
      <c r="R89" s="27">
        <v>7.6700505014472842E-2</v>
      </c>
      <c r="S89" s="27">
        <v>0</v>
      </c>
      <c r="T89" s="27">
        <v>3.6827328841628343E-2</v>
      </c>
      <c r="U89" s="27">
        <v>1.9149894272479518E-3</v>
      </c>
      <c r="V89" s="27">
        <v>8.926359774937466E-2</v>
      </c>
      <c r="W89" s="27">
        <v>9.718626282782365E-4</v>
      </c>
      <c r="X89" s="27">
        <v>0.9949717520893544</v>
      </c>
      <c r="Y89" s="27">
        <v>0.79053324904692279</v>
      </c>
      <c r="Z89" s="27">
        <v>7.7169820590880624E-3</v>
      </c>
      <c r="AA89" s="27">
        <v>0</v>
      </c>
      <c r="AB89" s="27">
        <v>3.9989002668563676</v>
      </c>
      <c r="AC89" s="27">
        <v>1.0378144487433749</v>
      </c>
      <c r="AD89" s="27">
        <v>3.7814448743375001E-2</v>
      </c>
      <c r="AE89" s="27">
        <v>42.145129631040476</v>
      </c>
      <c r="AF89" s="27">
        <v>53.044212272645765</v>
      </c>
      <c r="AG89" s="27">
        <v>4.8106580963137562</v>
      </c>
      <c r="AH89" s="8">
        <f t="shared" si="4"/>
        <v>0.91767138217486455</v>
      </c>
      <c r="AI89" s="1">
        <f t="shared" si="5"/>
        <v>36.463280599999997</v>
      </c>
      <c r="AJ89" s="1">
        <f t="shared" si="6"/>
        <v>-32.90543000000001</v>
      </c>
    </row>
    <row r="90" spans="1:36">
      <c r="A90" s="12" t="s">
        <v>711</v>
      </c>
      <c r="B90" s="12" t="s">
        <v>292</v>
      </c>
      <c r="C90" s="8">
        <v>52.813000000000002</v>
      </c>
      <c r="D90" s="8">
        <v>7.9000000000000001E-2</v>
      </c>
      <c r="E90" s="8">
        <v>3.9260000000000002</v>
      </c>
      <c r="F90" s="8">
        <v>1.0640000000000001</v>
      </c>
      <c r="G90" s="8">
        <v>2.5219999999999998</v>
      </c>
      <c r="H90" s="8">
        <v>4.1000000000000002E-2</v>
      </c>
      <c r="I90" s="8">
        <v>17.907</v>
      </c>
      <c r="J90" s="8">
        <v>22.338999999999999</v>
      </c>
      <c r="K90" s="8">
        <v>0.16300000000000001</v>
      </c>
      <c r="L90" s="8">
        <v>8.9999999999999993E-3</v>
      </c>
      <c r="M90" s="8">
        <v>7.3999999999999996E-2</v>
      </c>
      <c r="N90" s="8">
        <v>0</v>
      </c>
      <c r="O90" s="8">
        <v>100.937</v>
      </c>
      <c r="P90" s="27">
        <v>1.8988080989855423</v>
      </c>
      <c r="Q90" s="27">
        <v>0.10119190101445774</v>
      </c>
      <c r="R90" s="27">
        <v>6.5157264136110726E-2</v>
      </c>
      <c r="S90" s="27">
        <v>1.9906725640432388E-2</v>
      </c>
      <c r="T90" s="27">
        <v>3.0243132357107183E-2</v>
      </c>
      <c r="U90" s="27">
        <v>2.1362850271035134E-3</v>
      </c>
      <c r="V90" s="27">
        <v>5.5788314672929593E-2</v>
      </c>
      <c r="W90" s="27">
        <v>1.2484260841870603E-3</v>
      </c>
      <c r="X90" s="27">
        <v>0.95981591975053171</v>
      </c>
      <c r="Y90" s="27">
        <v>0.86045048689276948</v>
      </c>
      <c r="Z90" s="27">
        <v>1.1361513521429809E-2</v>
      </c>
      <c r="AA90" s="27">
        <v>4.127544496453163E-4</v>
      </c>
      <c r="AB90" s="27">
        <v>4.0065208225322468</v>
      </c>
      <c r="AC90" s="27">
        <v>0.73701413516628544</v>
      </c>
      <c r="AD90" s="27">
        <v>0.26298586483371456</v>
      </c>
      <c r="AE90" s="27">
        <v>45.353468750067087</v>
      </c>
      <c r="AF90" s="27">
        <v>50.590919507083186</v>
      </c>
      <c r="AG90" s="27">
        <v>4.055611742849722</v>
      </c>
      <c r="AH90" s="8">
        <f t="shared" si="4"/>
        <v>0.94506884396302315</v>
      </c>
      <c r="AI90" s="1">
        <f t="shared" si="5"/>
        <v>37.157070200000007</v>
      </c>
      <c r="AJ90" s="1">
        <f t="shared" si="6"/>
        <v>-32.861597000000003</v>
      </c>
    </row>
    <row r="91" spans="1:36">
      <c r="A91" s="12" t="s">
        <v>710</v>
      </c>
      <c r="B91" s="12" t="s">
        <v>292</v>
      </c>
      <c r="C91" s="8">
        <v>53.066000000000003</v>
      </c>
      <c r="D91" s="8">
        <v>0.127</v>
      </c>
      <c r="E91" s="8">
        <v>4.125</v>
      </c>
      <c r="F91" s="8">
        <v>1.1180000000000001</v>
      </c>
      <c r="G91" s="8">
        <v>2.4300000000000002</v>
      </c>
      <c r="H91" s="8">
        <v>4.4999999999999998E-2</v>
      </c>
      <c r="I91" s="8">
        <v>16.873000000000001</v>
      </c>
      <c r="J91" s="8">
        <v>22.824000000000002</v>
      </c>
      <c r="K91" s="8">
        <v>0.21299999999999999</v>
      </c>
      <c r="L91" s="8">
        <v>6.4000000000000001E-2</v>
      </c>
      <c r="M91" s="8">
        <v>3.2000000000000001E-2</v>
      </c>
      <c r="N91" s="8">
        <v>4.9000000000000002E-2</v>
      </c>
      <c r="O91" s="8">
        <v>100.96599999999999</v>
      </c>
      <c r="P91" s="27">
        <v>1.9081088108524407</v>
      </c>
      <c r="Q91" s="27">
        <v>9.1891189147559338E-2</v>
      </c>
      <c r="R91" s="27">
        <v>8.2908570040215568E-2</v>
      </c>
      <c r="S91" s="27">
        <v>0</v>
      </c>
      <c r="T91" s="27">
        <v>3.1781434254655849E-2</v>
      </c>
      <c r="U91" s="27">
        <v>3.4346490914276898E-3</v>
      </c>
      <c r="V91" s="27">
        <v>7.3171482895341436E-2</v>
      </c>
      <c r="W91" s="27">
        <v>1.3703706164071192E-3</v>
      </c>
      <c r="X91" s="27">
        <v>0.90449041430968402</v>
      </c>
      <c r="Y91" s="27">
        <v>0.87922587772755978</v>
      </c>
      <c r="Z91" s="27">
        <v>1.4848231684376451E-2</v>
      </c>
      <c r="AA91" s="27">
        <v>2.9354573521051886E-3</v>
      </c>
      <c r="AB91" s="27">
        <v>3.9941664879717726</v>
      </c>
      <c r="AC91" s="27">
        <v>1.2439906579387365</v>
      </c>
      <c r="AD91" s="27">
        <v>0.243990657938737</v>
      </c>
      <c r="AE91" s="27">
        <v>47.314517621436643</v>
      </c>
      <c r="AF91" s="27">
        <v>48.674099262052039</v>
      </c>
      <c r="AG91" s="27">
        <v>4.0113831165113156</v>
      </c>
      <c r="AH91" s="8">
        <f t="shared" si="4"/>
        <v>0.92515665885667964</v>
      </c>
      <c r="AI91" s="1">
        <f t="shared" si="5"/>
        <v>37.062326000000006</v>
      </c>
      <c r="AJ91" s="1">
        <f t="shared" si="6"/>
        <v>-32.576234000000007</v>
      </c>
    </row>
    <row r="92" spans="1:36">
      <c r="A92" s="193" t="s">
        <v>709</v>
      </c>
      <c r="B92" s="193" t="s">
        <v>292</v>
      </c>
      <c r="C92" s="194">
        <v>53.134</v>
      </c>
      <c r="D92" s="194">
        <v>8.5999999999999993E-2</v>
      </c>
      <c r="E92" s="194">
        <v>3.8450000000000002</v>
      </c>
      <c r="F92" s="194">
        <v>1.0880000000000001</v>
      </c>
      <c r="G92" s="194">
        <v>2.3140000000000001</v>
      </c>
      <c r="H92" s="194">
        <v>3.6999999999999998E-2</v>
      </c>
      <c r="I92" s="194">
        <v>17.663</v>
      </c>
      <c r="J92" s="194">
        <v>22.634</v>
      </c>
      <c r="K92" s="194">
        <v>0.105</v>
      </c>
      <c r="L92" s="194">
        <v>0</v>
      </c>
      <c r="M92" s="194">
        <v>7.0000000000000007E-2</v>
      </c>
      <c r="N92" s="194">
        <v>0</v>
      </c>
      <c r="O92" s="194">
        <v>100.976</v>
      </c>
      <c r="P92" s="195">
        <v>1.9074823939674996</v>
      </c>
      <c r="Q92" s="195">
        <v>9.2517606032500366E-2</v>
      </c>
      <c r="R92" s="195">
        <v>7.0155014804568511E-2</v>
      </c>
      <c r="S92" s="195">
        <v>0</v>
      </c>
      <c r="T92" s="195">
        <v>3.0878900402566911E-2</v>
      </c>
      <c r="U92" s="195">
        <v>2.3220862440720387E-3</v>
      </c>
      <c r="V92" s="195">
        <v>6.9514015024317838E-2</v>
      </c>
      <c r="W92" s="195">
        <v>1.1249377494786876E-3</v>
      </c>
      <c r="X92" s="195">
        <v>0.94531679416125247</v>
      </c>
      <c r="Y92" s="195">
        <v>0.87050497459201204</v>
      </c>
      <c r="Z92" s="195">
        <v>7.3077835173873864E-3</v>
      </c>
      <c r="AA92" s="195">
        <v>0</v>
      </c>
      <c r="AB92" s="195">
        <v>3.9971245064956551</v>
      </c>
      <c r="AC92" s="195">
        <v>1.1263842198777416</v>
      </c>
      <c r="AD92" s="195">
        <v>0.12638421987774201</v>
      </c>
      <c r="AE92" s="195">
        <v>46.144876734425274</v>
      </c>
      <c r="AF92" s="195">
        <v>50.110600415577856</v>
      </c>
      <c r="AG92" s="195">
        <v>3.7445228499968652</v>
      </c>
      <c r="AH92" s="194">
        <f t="shared" si="4"/>
        <v>0.93150186770531274</v>
      </c>
      <c r="AI92" s="1">
        <f t="shared" si="5"/>
        <v>37.404897400000003</v>
      </c>
      <c r="AJ92" s="1">
        <f t="shared" si="6"/>
        <v>-32.933234999999996</v>
      </c>
    </row>
    <row r="93" spans="1:36" s="2" customFormat="1">
      <c r="A93" s="201" t="s">
        <v>1054</v>
      </c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</row>
    <row r="94" spans="1:36" s="205" customFormat="1" ht="15.5">
      <c r="A94" s="202" t="s">
        <v>16</v>
      </c>
      <c r="B94" s="202" t="s">
        <v>14</v>
      </c>
      <c r="C94" s="203" t="s">
        <v>4</v>
      </c>
      <c r="D94" s="203" t="s">
        <v>6</v>
      </c>
      <c r="E94" s="203" t="s">
        <v>3</v>
      </c>
      <c r="F94" s="203" t="s">
        <v>7</v>
      </c>
      <c r="G94" s="203" t="s">
        <v>11</v>
      </c>
      <c r="H94" s="203" t="s">
        <v>12</v>
      </c>
      <c r="I94" s="203" t="s">
        <v>2</v>
      </c>
      <c r="J94" s="203" t="s">
        <v>5</v>
      </c>
      <c r="K94" s="203" t="s">
        <v>1</v>
      </c>
      <c r="L94" s="203" t="s">
        <v>9</v>
      </c>
      <c r="M94" s="203" t="s">
        <v>13</v>
      </c>
      <c r="N94" s="203" t="s">
        <v>10</v>
      </c>
      <c r="O94" s="203" t="s">
        <v>8</v>
      </c>
      <c r="P94" s="203" t="s">
        <v>80</v>
      </c>
      <c r="Q94" s="203" t="s">
        <v>291</v>
      </c>
      <c r="R94" s="203" t="s">
        <v>290</v>
      </c>
      <c r="S94" s="203" t="s">
        <v>85</v>
      </c>
      <c r="T94" s="203" t="s">
        <v>83</v>
      </c>
      <c r="U94" s="203" t="s">
        <v>81</v>
      </c>
      <c r="V94" s="203" t="s">
        <v>86</v>
      </c>
      <c r="W94" s="203" t="s">
        <v>87</v>
      </c>
      <c r="X94" s="203" t="s">
        <v>88</v>
      </c>
      <c r="Y94" s="203" t="s">
        <v>89</v>
      </c>
      <c r="Z94" s="203" t="s">
        <v>97</v>
      </c>
      <c r="AA94" s="203" t="s">
        <v>98</v>
      </c>
      <c r="AB94" s="203" t="s">
        <v>91</v>
      </c>
      <c r="AC94" s="203" t="s">
        <v>94</v>
      </c>
      <c r="AD94" s="203" t="s">
        <v>95</v>
      </c>
      <c r="AE94" s="203" t="s">
        <v>100</v>
      </c>
      <c r="AF94" s="203" t="s">
        <v>101</v>
      </c>
      <c r="AG94" s="203" t="s">
        <v>102</v>
      </c>
      <c r="AH94" s="203" t="s">
        <v>111</v>
      </c>
      <c r="AI94" s="204" t="s">
        <v>989</v>
      </c>
      <c r="AJ94" s="204" t="s">
        <v>990</v>
      </c>
    </row>
    <row r="95" spans="1:36" s="2" customFormat="1">
      <c r="A95" s="131" t="s">
        <v>646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32"/>
      <c r="AJ95" s="32"/>
    </row>
    <row r="96" spans="1:36">
      <c r="A96" s="33" t="s">
        <v>418</v>
      </c>
      <c r="B96" s="12" t="s">
        <v>292</v>
      </c>
      <c r="C96" s="8">
        <v>52.177</v>
      </c>
      <c r="D96" s="8">
        <v>0.11700000000000001</v>
      </c>
      <c r="E96" s="8">
        <v>4.6379999999999999</v>
      </c>
      <c r="F96" s="8">
        <v>1.3069999999999999</v>
      </c>
      <c r="G96" s="8">
        <v>2.9289999999999998</v>
      </c>
      <c r="H96" s="8">
        <v>0</v>
      </c>
      <c r="I96" s="8">
        <v>18.934999999999999</v>
      </c>
      <c r="J96" s="8">
        <v>20.012</v>
      </c>
      <c r="K96" s="8">
        <v>0.247</v>
      </c>
      <c r="L96" s="8">
        <v>0</v>
      </c>
      <c r="M96" s="8">
        <v>100.434</v>
      </c>
      <c r="N96" s="8">
        <v>1.9E-2</v>
      </c>
      <c r="O96" s="8">
        <v>5.2999999999999999E-2</v>
      </c>
      <c r="P96" s="8">
        <v>1.8787241797960619</v>
      </c>
      <c r="Q96" s="8">
        <v>0.12127582020393812</v>
      </c>
      <c r="R96" s="8">
        <v>7.5533090244444712E-2</v>
      </c>
      <c r="S96" s="8">
        <v>2.9092911979315073E-2</v>
      </c>
      <c r="T96" s="8">
        <v>3.720526585005389E-2</v>
      </c>
      <c r="U96" s="8">
        <v>3.1685579139382083E-3</v>
      </c>
      <c r="V96" s="8">
        <v>5.8880666313834831E-2</v>
      </c>
      <c r="W96" s="8">
        <v>0</v>
      </c>
      <c r="X96" s="8">
        <v>1.0164221184580491</v>
      </c>
      <c r="Y96" s="8">
        <v>0.77196272970568081</v>
      </c>
      <c r="Z96" s="8">
        <v>1.724206273400845E-2</v>
      </c>
      <c r="AA96" s="8">
        <v>0</v>
      </c>
      <c r="AB96" s="8">
        <v>4.0095074031993256</v>
      </c>
      <c r="AC96" s="8">
        <v>0.6692994357650176</v>
      </c>
      <c r="AD96" s="8">
        <v>0.3307005642349824</v>
      </c>
      <c r="AE96" s="8">
        <v>40.766927031980799</v>
      </c>
      <c r="AF96" s="8">
        <v>53.676692853641661</v>
      </c>
      <c r="AG96" s="8">
        <v>4.6458362677514895</v>
      </c>
      <c r="AH96" s="8">
        <f t="shared" ref="AH96:AH159" si="7">X96/(X96+V96)</f>
        <v>0.94524271010204275</v>
      </c>
      <c r="AI96" s="32">
        <f>(0.446*C96)+(0.187*D96)-(0.404*E96)+(0.0346*G96)-(0.052*H96)+(0.309*I96)+(0.431*J96)-(0.446*K96)</f>
        <v>35.886337400000002</v>
      </c>
      <c r="AJ96" s="32">
        <f>-(0.369*C96)+(0.535*D96)-(0.317*E96)+(0.323*G96)+(0.235*H96)-(0.516*I96)-(0.167*J96)-(0.153*K96)</f>
        <v>-32.865151999999995</v>
      </c>
    </row>
    <row r="97" spans="1:36">
      <c r="A97" s="33" t="s">
        <v>417</v>
      </c>
      <c r="B97" s="12" t="s">
        <v>292</v>
      </c>
      <c r="C97" s="8">
        <v>51.857999999999997</v>
      </c>
      <c r="D97" s="8">
        <v>0.1</v>
      </c>
      <c r="E97" s="8">
        <v>3.835</v>
      </c>
      <c r="F97" s="8">
        <v>1.0980000000000001</v>
      </c>
      <c r="G97" s="8">
        <v>2.8090000000000002</v>
      </c>
      <c r="H97" s="8">
        <v>1.7000000000000001E-2</v>
      </c>
      <c r="I97" s="8">
        <v>18.603000000000002</v>
      </c>
      <c r="J97" s="8">
        <v>20.629000000000001</v>
      </c>
      <c r="K97" s="8">
        <v>0.105</v>
      </c>
      <c r="L97" s="8">
        <v>7.0000000000000001E-3</v>
      </c>
      <c r="M97" s="8">
        <v>99.15</v>
      </c>
      <c r="N97" s="8">
        <v>4.7E-2</v>
      </c>
      <c r="O97" s="8">
        <v>4.2000000000000003E-2</v>
      </c>
      <c r="P97" s="8">
        <v>1.8943396754852446</v>
      </c>
      <c r="Q97" s="8">
        <v>0.10566032451475538</v>
      </c>
      <c r="R97" s="8">
        <v>5.9436056365456486E-2</v>
      </c>
      <c r="S97" s="8">
        <v>2.5120303367707653E-2</v>
      </c>
      <c r="T97" s="8">
        <v>3.1709495812763958E-2</v>
      </c>
      <c r="U97" s="8">
        <v>2.7474763309479218E-3</v>
      </c>
      <c r="V97" s="8">
        <v>6.0501997800814264E-2</v>
      </c>
      <c r="W97" s="8">
        <v>5.2593219035438959E-4</v>
      </c>
      <c r="X97" s="8">
        <v>1.0130944959076378</v>
      </c>
      <c r="Y97" s="8">
        <v>0.80731344789269599</v>
      </c>
      <c r="Z97" s="8">
        <v>7.4360061239730872E-3</v>
      </c>
      <c r="AA97" s="8">
        <v>3.26173856733087E-4</v>
      </c>
      <c r="AB97" s="8">
        <v>4.0082113856490835</v>
      </c>
      <c r="AC97" s="8">
        <v>0.70661494698366212</v>
      </c>
      <c r="AD97" s="8">
        <v>0.29338505301633788</v>
      </c>
      <c r="AE97" s="8">
        <v>42.344068198168806</v>
      </c>
      <c r="AF97" s="8">
        <v>53.137405970232663</v>
      </c>
      <c r="AG97" s="8">
        <v>4.5185258315985282</v>
      </c>
      <c r="AH97" s="8">
        <f t="shared" si="7"/>
        <v>0.94364549609152848</v>
      </c>
      <c r="AI97" s="32">
        <f t="shared" ref="AI97:AI160" si="8">(0.446*C97)+(0.187*D97)-(0.404*E97)+(0.0346*G97)-(0.052*H97)+(0.309*I97)+(0.431*J97)-(0.446*K97)</f>
        <v>36.2869314</v>
      </c>
      <c r="AJ97" s="32">
        <f t="shared" ref="AJ97:AJ160" si="9">-(0.369*C97)+(0.535*D97)-(0.317*E97)+(0.323*G97)+(0.235*H97)-(0.516*I97)-(0.167*J97)-(0.153*K97)</f>
        <v>-32.446750999999999</v>
      </c>
    </row>
    <row r="98" spans="1:36">
      <c r="A98" s="33" t="s">
        <v>416</v>
      </c>
      <c r="B98" s="12" t="s">
        <v>292</v>
      </c>
      <c r="C98" s="8">
        <v>51.098999999999997</v>
      </c>
      <c r="D98" s="8">
        <v>0.15</v>
      </c>
      <c r="E98" s="8">
        <v>4.5250000000000004</v>
      </c>
      <c r="F98" s="8">
        <v>1.056</v>
      </c>
      <c r="G98" s="8">
        <v>2.738</v>
      </c>
      <c r="H98" s="8">
        <v>2.8000000000000001E-2</v>
      </c>
      <c r="I98" s="8">
        <v>18.492999999999999</v>
      </c>
      <c r="J98" s="8">
        <v>21.184000000000001</v>
      </c>
      <c r="K98" s="8">
        <v>0.124</v>
      </c>
      <c r="L98" s="8">
        <v>7.0000000000000001E-3</v>
      </c>
      <c r="M98" s="8">
        <v>99.47</v>
      </c>
      <c r="N98" s="8">
        <v>8.9999999999999993E-3</v>
      </c>
      <c r="O98" s="8">
        <v>5.7000000000000002E-2</v>
      </c>
      <c r="P98" s="8">
        <v>1.8651817614944939</v>
      </c>
      <c r="Q98" s="8">
        <v>0.13481823850550612</v>
      </c>
      <c r="R98" s="8">
        <v>5.9833118332787288E-2</v>
      </c>
      <c r="S98" s="8">
        <v>6.7681014133198492E-2</v>
      </c>
      <c r="T98" s="8">
        <v>3.0473166305944682E-2</v>
      </c>
      <c r="U98" s="8">
        <v>4.1180525643228095E-3</v>
      </c>
      <c r="V98" s="8">
        <v>1.541667813855066E-2</v>
      </c>
      <c r="W98" s="8">
        <v>8.6557664575387361E-4</v>
      </c>
      <c r="X98" s="8">
        <v>1.0063313595091967</v>
      </c>
      <c r="Y98" s="8">
        <v>0.82839724473923426</v>
      </c>
      <c r="Z98" s="8">
        <v>8.7748316265300955E-3</v>
      </c>
      <c r="AA98" s="8">
        <v>3.2592360535976534E-4</v>
      </c>
      <c r="AB98" s="8">
        <v>4.0222169656008786</v>
      </c>
      <c r="AC98" s="8">
        <v>0.18552474463592164</v>
      </c>
      <c r="AD98" s="8">
        <v>0.81447525536407839</v>
      </c>
      <c r="AE98" s="8">
        <v>43.175105723064263</v>
      </c>
      <c r="AF98" s="8">
        <v>52.448825868465342</v>
      </c>
      <c r="AG98" s="8">
        <v>4.3760684084703811</v>
      </c>
      <c r="AH98" s="8">
        <f t="shared" si="7"/>
        <v>0.98491146782719274</v>
      </c>
      <c r="AI98" s="32">
        <f t="shared" si="8"/>
        <v>35.872719799999999</v>
      </c>
      <c r="AJ98" s="32">
        <f t="shared" si="9"/>
        <v>-32.417839999999998</v>
      </c>
    </row>
    <row r="99" spans="1:36">
      <c r="A99" s="33" t="s">
        <v>415</v>
      </c>
      <c r="B99" s="12" t="s">
        <v>292</v>
      </c>
      <c r="C99" s="8">
        <v>52.033999999999999</v>
      </c>
      <c r="D99" s="8">
        <v>0.10199999999999999</v>
      </c>
      <c r="E99" s="8">
        <v>4.6340000000000003</v>
      </c>
      <c r="F99" s="8">
        <v>1.0509999999999999</v>
      </c>
      <c r="G99" s="8">
        <v>2.7370000000000001</v>
      </c>
      <c r="H99" s="8">
        <v>6.4000000000000001E-2</v>
      </c>
      <c r="I99" s="8">
        <v>18.238</v>
      </c>
      <c r="J99" s="8">
        <v>21.370999999999999</v>
      </c>
      <c r="K99" s="8">
        <v>6.0999999999999999E-2</v>
      </c>
      <c r="L99" s="8">
        <v>0</v>
      </c>
      <c r="M99" s="8">
        <v>100.364</v>
      </c>
      <c r="N99" s="8">
        <v>0</v>
      </c>
      <c r="O99" s="8">
        <v>7.1999999999999995E-2</v>
      </c>
      <c r="P99" s="8">
        <v>1.8790898165599106</v>
      </c>
      <c r="Q99" s="8">
        <v>0.12091018344008941</v>
      </c>
      <c r="R99" s="8">
        <v>7.6307770414113629E-2</v>
      </c>
      <c r="S99" s="8">
        <v>1.9956046220437784E-2</v>
      </c>
      <c r="T99" s="8">
        <v>3.0005989090692232E-2</v>
      </c>
      <c r="U99" s="8">
        <v>2.7704630730183036E-3</v>
      </c>
      <c r="V99" s="8">
        <v>6.2555635852759445E-2</v>
      </c>
      <c r="W99" s="8">
        <v>1.9573975490822038E-3</v>
      </c>
      <c r="X99" s="8">
        <v>0.98188904719348546</v>
      </c>
      <c r="Y99" s="8">
        <v>0.82681260641623955</v>
      </c>
      <c r="Z99" s="8">
        <v>4.2706945335417587E-3</v>
      </c>
      <c r="AA99" s="8">
        <v>0</v>
      </c>
      <c r="AB99" s="8">
        <v>4.0065256503433702</v>
      </c>
      <c r="AC99" s="8">
        <v>0.75814277785860062</v>
      </c>
      <c r="AD99" s="8">
        <v>0.2418572221413994</v>
      </c>
      <c r="AE99" s="8">
        <v>43.673430605210775</v>
      </c>
      <c r="AF99" s="8">
        <v>51.864791165306734</v>
      </c>
      <c r="AG99" s="8">
        <v>4.4617782294824808</v>
      </c>
      <c r="AH99" s="8">
        <f t="shared" si="7"/>
        <v>0.9401063197810452</v>
      </c>
      <c r="AI99" s="32">
        <f t="shared" si="8"/>
        <v>36.264711200000001</v>
      </c>
      <c r="AJ99" s="32">
        <f t="shared" si="9"/>
        <v>-32.704960999999997</v>
      </c>
    </row>
    <row r="100" spans="1:36">
      <c r="A100" s="33" t="s">
        <v>414</v>
      </c>
      <c r="B100" s="12" t="s">
        <v>292</v>
      </c>
      <c r="C100" s="8">
        <v>52.47</v>
      </c>
      <c r="D100" s="8">
        <v>7.9000000000000001E-2</v>
      </c>
      <c r="E100" s="8">
        <v>5.0410000000000004</v>
      </c>
      <c r="F100" s="8">
        <v>1.05</v>
      </c>
      <c r="G100" s="8">
        <v>2.7330000000000001</v>
      </c>
      <c r="H100" s="8">
        <v>5.8000000000000003E-2</v>
      </c>
      <c r="I100" s="8">
        <v>17.827999999999999</v>
      </c>
      <c r="J100" s="8">
        <v>21.349</v>
      </c>
      <c r="K100" s="8">
        <v>0.152</v>
      </c>
      <c r="L100" s="8">
        <v>1.7000000000000001E-2</v>
      </c>
      <c r="M100" s="8">
        <v>100.81699999999999</v>
      </c>
      <c r="N100" s="8">
        <v>0</v>
      </c>
      <c r="O100" s="8">
        <v>0.04</v>
      </c>
      <c r="P100" s="8">
        <v>1.8833688612216459</v>
      </c>
      <c r="Q100" s="8">
        <v>0.11663113877835407</v>
      </c>
      <c r="R100" s="8">
        <v>9.6610058272299515E-2</v>
      </c>
      <c r="S100" s="8">
        <v>0</v>
      </c>
      <c r="T100" s="8">
        <v>2.9796038395870188E-2</v>
      </c>
      <c r="U100" s="8">
        <v>2.1327663530252314E-3</v>
      </c>
      <c r="V100" s="8">
        <v>8.205647906260119E-2</v>
      </c>
      <c r="W100" s="8">
        <v>1.7631572811075895E-3</v>
      </c>
      <c r="X100" s="8">
        <v>0.95400757870204411</v>
      </c>
      <c r="Y100" s="8">
        <v>0.82096336566983075</v>
      </c>
      <c r="Z100" s="8">
        <v>1.0577334948598213E-2</v>
      </c>
      <c r="AA100" s="8">
        <v>7.783631370781647E-4</v>
      </c>
      <c r="AB100" s="8">
        <v>3.9986851418224547</v>
      </c>
      <c r="AC100" s="8">
        <v>1.0490947306758194</v>
      </c>
      <c r="AD100" s="8">
        <v>4.9094730675819501E-2</v>
      </c>
      <c r="AE100" s="8">
        <v>44.166533561504394</v>
      </c>
      <c r="AF100" s="8">
        <v>51.324102273790153</v>
      </c>
      <c r="AG100" s="8">
        <v>4.5093641647054454</v>
      </c>
      <c r="AH100" s="8">
        <f t="shared" si="7"/>
        <v>0.92079980147208096</v>
      </c>
      <c r="AI100" s="32">
        <f t="shared" si="8"/>
        <v>36.113853800000008</v>
      </c>
      <c r="AJ100" s="32">
        <f t="shared" si="9"/>
        <v>-32.80856</v>
      </c>
    </row>
    <row r="101" spans="1:36">
      <c r="A101" s="33" t="s">
        <v>413</v>
      </c>
      <c r="B101" s="12" t="s">
        <v>292</v>
      </c>
      <c r="C101" s="8">
        <v>52.058</v>
      </c>
      <c r="D101" s="8">
        <v>0.11</v>
      </c>
      <c r="E101" s="8">
        <v>5.0739999999999998</v>
      </c>
      <c r="F101" s="8">
        <v>1.1200000000000001</v>
      </c>
      <c r="G101" s="8">
        <v>2.7320000000000002</v>
      </c>
      <c r="H101" s="8">
        <v>0.05</v>
      </c>
      <c r="I101" s="8">
        <v>18.172000000000001</v>
      </c>
      <c r="J101" s="8">
        <v>21.300999999999998</v>
      </c>
      <c r="K101" s="8">
        <v>0.17599999999999999</v>
      </c>
      <c r="L101" s="8">
        <v>0</v>
      </c>
      <c r="M101" s="8">
        <v>100.84</v>
      </c>
      <c r="N101" s="8">
        <v>0</v>
      </c>
      <c r="O101" s="8">
        <v>4.7E-2</v>
      </c>
      <c r="P101" s="8">
        <v>1.8704804181553727</v>
      </c>
      <c r="Q101" s="8">
        <v>0.12951958184462731</v>
      </c>
      <c r="R101" s="8">
        <v>8.5335802966359953E-2</v>
      </c>
      <c r="S101" s="8">
        <v>2.7959991271461426E-2</v>
      </c>
      <c r="T101" s="8">
        <v>3.1814757276974311E-2</v>
      </c>
      <c r="U101" s="8">
        <v>2.9726942279379217E-3</v>
      </c>
      <c r="V101" s="8">
        <v>5.3931060100759931E-2</v>
      </c>
      <c r="W101" s="8">
        <v>1.5215086688346183E-3</v>
      </c>
      <c r="X101" s="8">
        <v>0.97340437285491155</v>
      </c>
      <c r="Y101" s="8">
        <v>0.81995043067931161</v>
      </c>
      <c r="Z101" s="8">
        <v>1.2259893639376893E-2</v>
      </c>
      <c r="AA101" s="8">
        <v>0</v>
      </c>
      <c r="AB101" s="8">
        <v>4.0091505116859274</v>
      </c>
      <c r="AC101" s="8">
        <v>0.65857085966115869</v>
      </c>
      <c r="AD101" s="8">
        <v>0.34142914033884125</v>
      </c>
      <c r="AE101" s="8">
        <v>43.689508172035225</v>
      </c>
      <c r="AF101" s="8">
        <v>51.866011299373667</v>
      </c>
      <c r="AG101" s="8">
        <v>4.4444805285911082</v>
      </c>
      <c r="AH101" s="8">
        <f t="shared" si="7"/>
        <v>0.94750394236320767</v>
      </c>
      <c r="AI101" s="32">
        <f t="shared" si="8"/>
        <v>35.997852199999997</v>
      </c>
      <c r="AJ101" s="32">
        <f t="shared" si="9"/>
        <v>-32.825771000000003</v>
      </c>
    </row>
    <row r="102" spans="1:36">
      <c r="A102" s="33" t="s">
        <v>412</v>
      </c>
      <c r="B102" s="12" t="s">
        <v>292</v>
      </c>
      <c r="C102" s="8">
        <v>52.728000000000002</v>
      </c>
      <c r="D102" s="8">
        <v>0.154</v>
      </c>
      <c r="E102" s="8">
        <v>4.1559999999999997</v>
      </c>
      <c r="F102" s="8">
        <v>1.08</v>
      </c>
      <c r="G102" s="8">
        <v>2.7240000000000002</v>
      </c>
      <c r="H102" s="8">
        <v>8.1000000000000003E-2</v>
      </c>
      <c r="I102" s="8">
        <v>17.693999999999999</v>
      </c>
      <c r="J102" s="8">
        <v>21.602</v>
      </c>
      <c r="K102" s="8">
        <v>0.26900000000000002</v>
      </c>
      <c r="L102" s="8">
        <v>0</v>
      </c>
      <c r="M102" s="8">
        <v>100.547</v>
      </c>
      <c r="N102" s="8">
        <v>8.9999999999999993E-3</v>
      </c>
      <c r="O102" s="8">
        <v>0.05</v>
      </c>
      <c r="P102" s="8">
        <v>1.9007514704017729</v>
      </c>
      <c r="Q102" s="8">
        <v>9.9248529598227053E-2</v>
      </c>
      <c r="R102" s="8">
        <v>7.7310392284601154E-2</v>
      </c>
      <c r="S102" s="8">
        <v>2.4113996431531781E-3</v>
      </c>
      <c r="T102" s="8">
        <v>3.0778871794581705E-2</v>
      </c>
      <c r="U102" s="8">
        <v>4.1753859464254538E-3</v>
      </c>
      <c r="V102" s="8">
        <v>7.9681767502897377E-2</v>
      </c>
      <c r="W102" s="8">
        <v>2.4729070644515477E-3</v>
      </c>
      <c r="X102" s="8">
        <v>0.95090019680510329</v>
      </c>
      <c r="Y102" s="8">
        <v>0.83425711121274471</v>
      </c>
      <c r="Z102" s="8">
        <v>1.8799429247961255E-2</v>
      </c>
      <c r="AA102" s="8">
        <v>0</v>
      </c>
      <c r="AB102" s="8">
        <v>4.0007874615019201</v>
      </c>
      <c r="AC102" s="8">
        <v>0.97062606149835717</v>
      </c>
      <c r="AD102" s="8">
        <v>2.9373938501642872E-2</v>
      </c>
      <c r="AE102" s="8">
        <v>44.619280003787026</v>
      </c>
      <c r="AF102" s="8">
        <v>50.857800990423165</v>
      </c>
      <c r="AG102" s="8">
        <v>4.5229190057898094</v>
      </c>
      <c r="AH102" s="8">
        <f t="shared" si="7"/>
        <v>0.9226827459993433</v>
      </c>
      <c r="AI102" s="32">
        <f t="shared" si="8"/>
        <v>36.6144344</v>
      </c>
      <c r="AJ102" s="32">
        <f t="shared" si="9"/>
        <v>-32.571601999999999</v>
      </c>
    </row>
    <row r="103" spans="1:36">
      <c r="A103" s="33" t="s">
        <v>411</v>
      </c>
      <c r="B103" s="12" t="s">
        <v>292</v>
      </c>
      <c r="C103" s="8">
        <v>53.46</v>
      </c>
      <c r="D103" s="8">
        <v>0.11600000000000001</v>
      </c>
      <c r="E103" s="8">
        <v>3.1960000000000002</v>
      </c>
      <c r="F103" s="8">
        <v>0.68400000000000005</v>
      </c>
      <c r="G103" s="8">
        <v>2.6789999999999998</v>
      </c>
      <c r="H103" s="8">
        <v>4.3999999999999997E-2</v>
      </c>
      <c r="I103" s="8">
        <v>18.062999999999999</v>
      </c>
      <c r="J103" s="8">
        <v>21.908000000000001</v>
      </c>
      <c r="K103" s="8">
        <v>0.184</v>
      </c>
      <c r="L103" s="8">
        <v>1E-3</v>
      </c>
      <c r="M103" s="8">
        <v>100.43899999999999</v>
      </c>
      <c r="N103" s="8">
        <v>3.4000000000000002E-2</v>
      </c>
      <c r="O103" s="8">
        <v>7.0000000000000007E-2</v>
      </c>
      <c r="P103" s="8">
        <v>1.9275161897921773</v>
      </c>
      <c r="Q103" s="8">
        <v>7.2483810207822685E-2</v>
      </c>
      <c r="R103" s="8">
        <v>6.3318120250720727E-2</v>
      </c>
      <c r="S103" s="8">
        <v>0</v>
      </c>
      <c r="T103" s="8">
        <v>1.9497103021101345E-2</v>
      </c>
      <c r="U103" s="8">
        <v>3.1457118410488038E-3</v>
      </c>
      <c r="V103" s="8">
        <v>8.0806571457782195E-2</v>
      </c>
      <c r="W103" s="8">
        <v>1.3435706135795974E-3</v>
      </c>
      <c r="X103" s="8">
        <v>0.97092087781958136</v>
      </c>
      <c r="Y103" s="8">
        <v>0.84624035406533327</v>
      </c>
      <c r="Z103" s="8">
        <v>1.286160746592005E-2</v>
      </c>
      <c r="AA103" s="8">
        <v>4.5991555359649029E-5</v>
      </c>
      <c r="AB103" s="8">
        <v>3.9981799080904277</v>
      </c>
      <c r="AC103" s="8">
        <v>1.0689974311493211</v>
      </c>
      <c r="AD103" s="8">
        <v>6.8997431149320998E-2</v>
      </c>
      <c r="AE103" s="8">
        <v>44.555114325599483</v>
      </c>
      <c r="AF103" s="8">
        <v>51.119626362113955</v>
      </c>
      <c r="AG103" s="8">
        <v>4.3252593122865672</v>
      </c>
      <c r="AH103" s="8">
        <f t="shared" si="7"/>
        <v>0.92316776412624391</v>
      </c>
      <c r="AI103" s="32">
        <f t="shared" si="8"/>
        <v>37.605824400000003</v>
      </c>
      <c r="AJ103" s="32">
        <f t="shared" si="9"/>
        <v>-32.809450999999996</v>
      </c>
    </row>
    <row r="104" spans="1:36">
      <c r="A104" s="33" t="s">
        <v>410</v>
      </c>
      <c r="B104" s="12" t="s">
        <v>292</v>
      </c>
      <c r="C104" s="8">
        <v>51.203000000000003</v>
      </c>
      <c r="D104" s="8">
        <v>7.2999999999999995E-2</v>
      </c>
      <c r="E104" s="8">
        <v>3.9279999999999999</v>
      </c>
      <c r="F104" s="8">
        <v>1.089</v>
      </c>
      <c r="G104" s="8">
        <v>2.6709999999999998</v>
      </c>
      <c r="H104" s="8">
        <v>1.4999999999999999E-2</v>
      </c>
      <c r="I104" s="8">
        <v>18.245999999999999</v>
      </c>
      <c r="J104" s="8">
        <v>21.672999999999998</v>
      </c>
      <c r="K104" s="8">
        <v>0.16800000000000001</v>
      </c>
      <c r="L104" s="8">
        <v>0</v>
      </c>
      <c r="M104" s="8">
        <v>99.141999999999996</v>
      </c>
      <c r="N104" s="8">
        <v>6.4000000000000001E-2</v>
      </c>
      <c r="O104" s="8">
        <v>1.2E-2</v>
      </c>
      <c r="P104" s="8">
        <v>1.8780867610643144</v>
      </c>
      <c r="Q104" s="8">
        <v>0.12191323893568562</v>
      </c>
      <c r="R104" s="8">
        <v>4.7880556413123748E-2</v>
      </c>
      <c r="S104" s="8">
        <v>7.5086293769726975E-2</v>
      </c>
      <c r="T104" s="8">
        <v>3.157861136959389E-2</v>
      </c>
      <c r="U104" s="8">
        <v>2.0138864137040843E-3</v>
      </c>
      <c r="V104" s="8">
        <v>6.3224930129604645E-3</v>
      </c>
      <c r="W104" s="8">
        <v>4.6596172356732762E-4</v>
      </c>
      <c r="X104" s="8">
        <v>0.99772945231824495</v>
      </c>
      <c r="Y104" s="8">
        <v>0.85165008508084949</v>
      </c>
      <c r="Z104" s="8">
        <v>1.194642259769286E-2</v>
      </c>
      <c r="AA104" s="8">
        <v>0</v>
      </c>
      <c r="AB104" s="8">
        <v>4.0246737626994635</v>
      </c>
      <c r="AC104" s="8">
        <v>7.7663520890413507E-2</v>
      </c>
      <c r="AD104" s="8">
        <v>0.92233647910958649</v>
      </c>
      <c r="AE104" s="8">
        <v>44.098288417861347</v>
      </c>
      <c r="AF104" s="8">
        <v>51.662251812195784</v>
      </c>
      <c r="AG104" s="8">
        <v>4.2394597699428722</v>
      </c>
      <c r="AH104" s="8">
        <f t="shared" si="7"/>
        <v>0.99370302199765692</v>
      </c>
      <c r="AI104" s="32">
        <f t="shared" si="8"/>
        <v>36.259062599999993</v>
      </c>
      <c r="AJ104" s="32">
        <f t="shared" si="9"/>
        <v>-32.293801000000002</v>
      </c>
    </row>
    <row r="105" spans="1:36">
      <c r="A105" s="33" t="s">
        <v>409</v>
      </c>
      <c r="B105" s="12" t="s">
        <v>292</v>
      </c>
      <c r="C105" s="8">
        <v>52.301000000000002</v>
      </c>
      <c r="D105" s="8">
        <v>6.7000000000000004E-2</v>
      </c>
      <c r="E105" s="8">
        <v>4.0110000000000001</v>
      </c>
      <c r="F105" s="8">
        <v>1.139</v>
      </c>
      <c r="G105" s="8">
        <v>2.6669999999999998</v>
      </c>
      <c r="H105" s="8">
        <v>4.1000000000000002E-2</v>
      </c>
      <c r="I105" s="8">
        <v>17.777999999999999</v>
      </c>
      <c r="J105" s="8">
        <v>21.975000000000001</v>
      </c>
      <c r="K105" s="8">
        <v>8.7999999999999995E-2</v>
      </c>
      <c r="L105" s="8">
        <v>0</v>
      </c>
      <c r="M105" s="8">
        <v>100.15600000000001</v>
      </c>
      <c r="N105" s="8">
        <v>0</v>
      </c>
      <c r="O105" s="8">
        <v>8.8999999999999996E-2</v>
      </c>
      <c r="P105" s="8">
        <v>1.895647639984839</v>
      </c>
      <c r="Q105" s="8">
        <v>0.10435236001516102</v>
      </c>
      <c r="R105" s="8">
        <v>6.6976441408549192E-2</v>
      </c>
      <c r="S105" s="8">
        <v>1.0893710280278412E-2</v>
      </c>
      <c r="T105" s="8">
        <v>3.2637452334737506E-2</v>
      </c>
      <c r="U105" s="8">
        <v>1.8264773558708484E-3</v>
      </c>
      <c r="V105" s="8">
        <v>6.9863136547036936E-2</v>
      </c>
      <c r="W105" s="8">
        <v>1.2585492593416127E-3</v>
      </c>
      <c r="X105" s="8">
        <v>0.96062835483198206</v>
      </c>
      <c r="Y105" s="8">
        <v>0.85329347489554375</v>
      </c>
      <c r="Z105" s="8">
        <v>6.1835608908279395E-3</v>
      </c>
      <c r="AA105" s="8">
        <v>0</v>
      </c>
      <c r="AB105" s="8">
        <v>4.0035611578041674</v>
      </c>
      <c r="AC105" s="8">
        <v>0.86510480896347108</v>
      </c>
      <c r="AD105" s="8">
        <v>0.13489519103652897</v>
      </c>
      <c r="AE105" s="8">
        <v>45.006420216740516</v>
      </c>
      <c r="AF105" s="8">
        <v>50.667730015135604</v>
      </c>
      <c r="AG105" s="8">
        <v>4.3258497681238701</v>
      </c>
      <c r="AH105" s="8">
        <f t="shared" si="7"/>
        <v>0.93220406269095424</v>
      </c>
      <c r="AI105" s="32">
        <f t="shared" si="8"/>
        <v>36.733856200000005</v>
      </c>
      <c r="AJ105" s="32">
        <f t="shared" si="9"/>
        <v>-32.520372000000002</v>
      </c>
    </row>
    <row r="106" spans="1:36">
      <c r="A106" s="33" t="s">
        <v>408</v>
      </c>
      <c r="B106" s="12" t="s">
        <v>292</v>
      </c>
      <c r="C106" s="8">
        <v>51.499000000000002</v>
      </c>
      <c r="D106" s="8">
        <v>6.7000000000000004E-2</v>
      </c>
      <c r="E106" s="8">
        <v>4.0190000000000001</v>
      </c>
      <c r="F106" s="8">
        <v>1.125</v>
      </c>
      <c r="G106" s="8">
        <v>2.6320000000000001</v>
      </c>
      <c r="H106" s="8">
        <v>5.1999999999999998E-2</v>
      </c>
      <c r="I106" s="8">
        <v>18.581</v>
      </c>
      <c r="J106" s="8">
        <v>20.696999999999999</v>
      </c>
      <c r="K106" s="8">
        <v>0.317</v>
      </c>
      <c r="L106" s="8">
        <v>0</v>
      </c>
      <c r="M106" s="8">
        <v>99.066999999999993</v>
      </c>
      <c r="N106" s="8">
        <v>0.01</v>
      </c>
      <c r="O106" s="8">
        <v>6.8000000000000005E-2</v>
      </c>
      <c r="P106" s="8">
        <v>1.8845257335866157</v>
      </c>
      <c r="Q106" s="8">
        <v>0.11547426641338432</v>
      </c>
      <c r="R106" s="8">
        <v>5.7846809058575699E-2</v>
      </c>
      <c r="S106" s="8">
        <v>6.5464193036131491E-2</v>
      </c>
      <c r="T106" s="8">
        <v>3.2546231052234059E-2</v>
      </c>
      <c r="U106" s="8">
        <v>1.8440383411848144E-3</v>
      </c>
      <c r="V106" s="8">
        <v>1.4632871203764788E-2</v>
      </c>
      <c r="W106" s="8">
        <v>1.6115558449814292E-3</v>
      </c>
      <c r="X106" s="8">
        <v>1.0136715026237164</v>
      </c>
      <c r="Y106" s="8">
        <v>0.81139550014224548</v>
      </c>
      <c r="Z106" s="8">
        <v>2.2489038406201433E-2</v>
      </c>
      <c r="AA106" s="8">
        <v>0</v>
      </c>
      <c r="AB106" s="8">
        <v>4.021501739709036</v>
      </c>
      <c r="AC106" s="8">
        <v>0.18268923265325082</v>
      </c>
      <c r="AD106" s="8">
        <v>0.81731076734674912</v>
      </c>
      <c r="AE106" s="8">
        <v>42.553276348746252</v>
      </c>
      <c r="AF106" s="8">
        <v>53.161551389468983</v>
      </c>
      <c r="AG106" s="8">
        <v>4.2851722617847567</v>
      </c>
      <c r="AH106" s="8">
        <f t="shared" si="7"/>
        <v>0.98576990278734355</v>
      </c>
      <c r="AI106" s="32">
        <f t="shared" si="8"/>
        <v>35.966324200000003</v>
      </c>
      <c r="AJ106" s="32">
        <f t="shared" si="9"/>
        <v>-32.471649000000006</v>
      </c>
    </row>
    <row r="107" spans="1:36">
      <c r="A107" s="33" t="s">
        <v>407</v>
      </c>
      <c r="B107" s="12" t="s">
        <v>292</v>
      </c>
      <c r="C107" s="8">
        <v>52.569000000000003</v>
      </c>
      <c r="D107" s="8">
        <v>0.14399999999999999</v>
      </c>
      <c r="E107" s="8">
        <v>4.6040000000000001</v>
      </c>
      <c r="F107" s="8">
        <v>1.298</v>
      </c>
      <c r="G107" s="8">
        <v>2.6269999999999998</v>
      </c>
      <c r="H107" s="8">
        <v>7.3999999999999996E-2</v>
      </c>
      <c r="I107" s="8">
        <v>17.683</v>
      </c>
      <c r="J107" s="8">
        <v>21.506</v>
      </c>
      <c r="K107" s="8">
        <v>0.27600000000000002</v>
      </c>
      <c r="L107" s="8">
        <v>2.1999999999999999E-2</v>
      </c>
      <c r="M107" s="8">
        <v>100.85299999999999</v>
      </c>
      <c r="N107" s="8">
        <v>1.4999999999999999E-2</v>
      </c>
      <c r="O107" s="8">
        <v>3.5000000000000003E-2</v>
      </c>
      <c r="P107" s="8">
        <v>1.8889825264969036</v>
      </c>
      <c r="Q107" s="8">
        <v>0.11101747350309643</v>
      </c>
      <c r="R107" s="8">
        <v>8.3950659419220003E-2</v>
      </c>
      <c r="S107" s="8">
        <v>3.9661275670637153E-3</v>
      </c>
      <c r="T107" s="8">
        <v>3.6873793741119737E-2</v>
      </c>
      <c r="U107" s="8">
        <v>3.8918185596125382E-3</v>
      </c>
      <c r="V107" s="8">
        <v>7.4941300227471405E-2</v>
      </c>
      <c r="W107" s="8">
        <v>2.252001547091524E-3</v>
      </c>
      <c r="X107" s="8">
        <v>0.94728148674171608</v>
      </c>
      <c r="Y107" s="8">
        <v>0.82790362743811141</v>
      </c>
      <c r="Z107" s="8">
        <v>1.9227182775256913E-2</v>
      </c>
      <c r="AA107" s="8">
        <v>1.0083932330621447E-3</v>
      </c>
      <c r="AB107" s="8">
        <v>4.001296391249725</v>
      </c>
      <c r="AC107" s="8">
        <v>0.9497369553422651</v>
      </c>
      <c r="AD107" s="8">
        <v>5.0263044657734957E-2</v>
      </c>
      <c r="AE107" s="8">
        <v>44.598597298516161</v>
      </c>
      <c r="AF107" s="8">
        <v>51.029400228943445</v>
      </c>
      <c r="AG107" s="8">
        <v>4.3720024725403936</v>
      </c>
      <c r="AH107" s="8">
        <f t="shared" si="7"/>
        <v>0.92668789897585169</v>
      </c>
      <c r="AI107" s="32">
        <f t="shared" si="8"/>
        <v>36.309769200000005</v>
      </c>
      <c r="AJ107" s="32">
        <f t="shared" si="9"/>
        <v>-32.672636000000004</v>
      </c>
    </row>
    <row r="108" spans="1:36">
      <c r="A108" s="33" t="s">
        <v>406</v>
      </c>
      <c r="B108" s="12" t="s">
        <v>292</v>
      </c>
      <c r="C108" s="8">
        <v>51.363</v>
      </c>
      <c r="D108" s="8">
        <v>0.113</v>
      </c>
      <c r="E108" s="8">
        <v>4.8209999999999997</v>
      </c>
      <c r="F108" s="8">
        <v>1.1399999999999999</v>
      </c>
      <c r="G108" s="8">
        <v>2.613</v>
      </c>
      <c r="H108" s="8">
        <v>3.4000000000000002E-2</v>
      </c>
      <c r="I108" s="8">
        <v>17.8</v>
      </c>
      <c r="J108" s="8">
        <v>21.428999999999998</v>
      </c>
      <c r="K108" s="8">
        <v>0.185</v>
      </c>
      <c r="L108" s="8">
        <v>0.01</v>
      </c>
      <c r="M108" s="8">
        <v>99.561000000000007</v>
      </c>
      <c r="N108" s="8">
        <v>0.01</v>
      </c>
      <c r="O108" s="8">
        <v>4.2999999999999997E-2</v>
      </c>
      <c r="P108" s="8">
        <v>1.8715600942603625</v>
      </c>
      <c r="Q108" s="8">
        <v>0.12843990573963748</v>
      </c>
      <c r="R108" s="8">
        <v>7.8584057722125233E-2</v>
      </c>
      <c r="S108" s="8">
        <v>3.6422552289980814E-2</v>
      </c>
      <c r="T108" s="8">
        <v>3.284000015694423E-2</v>
      </c>
      <c r="U108" s="8">
        <v>3.0968752113669242E-3</v>
      </c>
      <c r="V108" s="8">
        <v>4.2950992312498465E-2</v>
      </c>
      <c r="W108" s="8">
        <v>1.0492308499586659E-3</v>
      </c>
      <c r="X108" s="8">
        <v>0.9669372132754388</v>
      </c>
      <c r="Y108" s="8">
        <v>0.83652171355743676</v>
      </c>
      <c r="Z108" s="8">
        <v>1.3068732562470375E-2</v>
      </c>
      <c r="AA108" s="8">
        <v>4.6479603157279729E-4</v>
      </c>
      <c r="AB108" s="8">
        <v>4.0119361639697946</v>
      </c>
      <c r="AC108" s="8">
        <v>0.54112478569033018</v>
      </c>
      <c r="AD108" s="8">
        <v>0.45887521430966982</v>
      </c>
      <c r="AE108" s="8">
        <v>44.404153007201181</v>
      </c>
      <c r="AF108" s="8">
        <v>51.326854127966705</v>
      </c>
      <c r="AG108" s="8">
        <v>4.2689928648321214</v>
      </c>
      <c r="AH108" s="8">
        <f t="shared" si="7"/>
        <v>0.95746955744720952</v>
      </c>
      <c r="AI108" s="32">
        <f t="shared" si="8"/>
        <v>35.723575800000006</v>
      </c>
      <c r="AJ108" s="32">
        <f t="shared" si="9"/>
        <v>-32.360508000000003</v>
      </c>
    </row>
    <row r="109" spans="1:36">
      <c r="A109" s="33" t="s">
        <v>405</v>
      </c>
      <c r="B109" s="12" t="s">
        <v>292</v>
      </c>
      <c r="C109" s="8">
        <v>52.584000000000003</v>
      </c>
      <c r="D109" s="8">
        <v>0.10100000000000001</v>
      </c>
      <c r="E109" s="8">
        <v>3.38</v>
      </c>
      <c r="F109" s="8">
        <v>1.0149999999999999</v>
      </c>
      <c r="G109" s="8">
        <v>2.597</v>
      </c>
      <c r="H109" s="8">
        <v>0</v>
      </c>
      <c r="I109" s="8">
        <v>17.960999999999999</v>
      </c>
      <c r="J109" s="8">
        <v>21.849</v>
      </c>
      <c r="K109" s="8">
        <v>0.27900000000000003</v>
      </c>
      <c r="L109" s="8">
        <v>8.9999999999999993E-3</v>
      </c>
      <c r="M109" s="8">
        <v>99.869</v>
      </c>
      <c r="N109" s="8">
        <v>4.1000000000000002E-2</v>
      </c>
      <c r="O109" s="8">
        <v>5.2999999999999999E-2</v>
      </c>
      <c r="P109" s="8">
        <v>1.9106358769513001</v>
      </c>
      <c r="Q109" s="8">
        <v>8.9364123048699895E-2</v>
      </c>
      <c r="R109" s="8">
        <v>5.5370056075477347E-2</v>
      </c>
      <c r="S109" s="8">
        <v>2.9011258153959218E-2</v>
      </c>
      <c r="T109" s="8">
        <v>2.9156491058960253E-2</v>
      </c>
      <c r="U109" s="8">
        <v>2.7601809282963136E-3</v>
      </c>
      <c r="V109" s="8">
        <v>4.9702053877408364E-2</v>
      </c>
      <c r="W109" s="8">
        <v>0</v>
      </c>
      <c r="X109" s="8">
        <v>0.97292575463529252</v>
      </c>
      <c r="Y109" s="8">
        <v>0.85050680516790211</v>
      </c>
      <c r="Z109" s="8">
        <v>1.9653362298951232E-2</v>
      </c>
      <c r="AA109" s="8">
        <v>4.171342357677546E-4</v>
      </c>
      <c r="AB109" s="8">
        <v>4.0095030964320157</v>
      </c>
      <c r="AC109" s="8">
        <v>0.63143136268490252</v>
      </c>
      <c r="AD109" s="8">
        <v>0.36856863731509748</v>
      </c>
      <c r="AE109" s="8">
        <v>44.713016901675054</v>
      </c>
      <c r="AF109" s="8">
        <v>51.148850834291423</v>
      </c>
      <c r="AG109" s="8">
        <v>4.138132264033513</v>
      </c>
      <c r="AH109" s="8">
        <f t="shared" si="7"/>
        <v>0.95139770944651447</v>
      </c>
      <c r="AI109" s="32">
        <f t="shared" si="8"/>
        <v>37.038121199999999</v>
      </c>
      <c r="AJ109" s="32">
        <f t="shared" si="9"/>
        <v>-32.541436000000004</v>
      </c>
    </row>
    <row r="110" spans="1:36">
      <c r="A110" s="33" t="s">
        <v>404</v>
      </c>
      <c r="B110" s="12" t="s">
        <v>292</v>
      </c>
      <c r="C110" s="8">
        <v>51.874000000000002</v>
      </c>
      <c r="D110" s="8">
        <v>0.11799999999999999</v>
      </c>
      <c r="E110" s="8">
        <v>5.1970000000000001</v>
      </c>
      <c r="F110" s="8">
        <v>1.1879999999999999</v>
      </c>
      <c r="G110" s="8">
        <v>2.5350000000000001</v>
      </c>
      <c r="H110" s="8">
        <v>1.2999999999999999E-2</v>
      </c>
      <c r="I110" s="8">
        <v>17.637</v>
      </c>
      <c r="J110" s="8">
        <v>21.878</v>
      </c>
      <c r="K110" s="8">
        <v>0.16900000000000001</v>
      </c>
      <c r="L110" s="8">
        <v>1.2E-2</v>
      </c>
      <c r="M110" s="8">
        <v>100.676</v>
      </c>
      <c r="N110" s="8">
        <v>0</v>
      </c>
      <c r="O110" s="8">
        <v>5.5E-2</v>
      </c>
      <c r="P110" s="8">
        <v>1.8687093868629034</v>
      </c>
      <c r="Q110" s="8">
        <v>0.13129061313709656</v>
      </c>
      <c r="R110" s="8">
        <v>8.9344606385707626E-2</v>
      </c>
      <c r="S110" s="8">
        <v>2.1070841817813601E-2</v>
      </c>
      <c r="T110" s="8">
        <v>3.3834002319612713E-2</v>
      </c>
      <c r="U110" s="8">
        <v>3.1971712908263725E-3</v>
      </c>
      <c r="V110" s="8">
        <v>5.5156345495521453E-2</v>
      </c>
      <c r="W110" s="8">
        <v>3.9661955379405583E-4</v>
      </c>
      <c r="X110" s="8">
        <v>0.94719985349237124</v>
      </c>
      <c r="Y110" s="8">
        <v>0.84434817005305163</v>
      </c>
      <c r="Z110" s="8">
        <v>1.1802855272667126E-2</v>
      </c>
      <c r="AA110" s="8">
        <v>5.5141971868986417E-4</v>
      </c>
      <c r="AB110" s="8">
        <v>4.0069018854000555</v>
      </c>
      <c r="AC110" s="8">
        <v>0.72357839032941063</v>
      </c>
      <c r="AD110" s="8">
        <v>0.27642160967058932</v>
      </c>
      <c r="AE110" s="8">
        <v>45.196494043408876</v>
      </c>
      <c r="AF110" s="8">
        <v>50.701966386207587</v>
      </c>
      <c r="AG110" s="8">
        <v>4.1015395703835296</v>
      </c>
      <c r="AH110" s="8">
        <f t="shared" si="7"/>
        <v>0.94497330833967574</v>
      </c>
      <c r="AI110" s="32">
        <f t="shared" si="8"/>
        <v>35.949193999999999</v>
      </c>
      <c r="AJ110" s="32">
        <f t="shared" si="9"/>
        <v>-32.684140000000006</v>
      </c>
    </row>
    <row r="111" spans="1:36">
      <c r="A111" s="33" t="s">
        <v>403</v>
      </c>
      <c r="B111" s="12" t="s">
        <v>292</v>
      </c>
      <c r="C111" s="8">
        <v>51.337000000000003</v>
      </c>
      <c r="D111" s="8">
        <v>0.186</v>
      </c>
      <c r="E111" s="8">
        <v>4.0380000000000003</v>
      </c>
      <c r="F111" s="8">
        <v>1.081</v>
      </c>
      <c r="G111" s="8">
        <v>2.532</v>
      </c>
      <c r="H111" s="8">
        <v>3.1E-2</v>
      </c>
      <c r="I111" s="8">
        <v>17.120999999999999</v>
      </c>
      <c r="J111" s="8">
        <v>23.105</v>
      </c>
      <c r="K111" s="8">
        <v>0.222</v>
      </c>
      <c r="L111" s="8">
        <v>3.5999999999999997E-2</v>
      </c>
      <c r="M111" s="8">
        <v>99.733000000000004</v>
      </c>
      <c r="N111" s="8">
        <v>0</v>
      </c>
      <c r="O111" s="8">
        <v>4.3999999999999997E-2</v>
      </c>
      <c r="P111" s="8">
        <v>1.8778068685482183</v>
      </c>
      <c r="Q111" s="8">
        <v>0.12219313145178168</v>
      </c>
      <c r="R111" s="8">
        <v>5.1874028976016562E-2</v>
      </c>
      <c r="S111" s="8">
        <v>6.8972102023578064E-2</v>
      </c>
      <c r="T111" s="8">
        <v>3.1260148431784013E-2</v>
      </c>
      <c r="U111" s="8">
        <v>5.1171158483059621E-3</v>
      </c>
      <c r="V111" s="8">
        <v>8.0266888205464404E-3</v>
      </c>
      <c r="W111" s="8">
        <v>9.603308287817879E-4</v>
      </c>
      <c r="X111" s="8">
        <v>0.93362923480549742</v>
      </c>
      <c r="Y111" s="8">
        <v>0.90541634249533365</v>
      </c>
      <c r="Z111" s="8">
        <v>1.574279207300916E-2</v>
      </c>
      <c r="AA111" s="8">
        <v>1.6797008997850016E-3</v>
      </c>
      <c r="AB111" s="8">
        <v>4.0226784852026372</v>
      </c>
      <c r="AC111" s="8">
        <v>0.10424434893783696</v>
      </c>
      <c r="AD111" s="8">
        <v>0.89575565106216304</v>
      </c>
      <c r="AE111" s="8">
        <v>47.230783679353813</v>
      </c>
      <c r="AF111" s="8">
        <v>48.702501110472653</v>
      </c>
      <c r="AG111" s="8">
        <v>4.0667152101735313</v>
      </c>
      <c r="AH111" s="8">
        <f t="shared" si="7"/>
        <v>0.99147598542189597</v>
      </c>
      <c r="AI111" s="32">
        <f t="shared" si="8"/>
        <v>36.535359200000002</v>
      </c>
      <c r="AJ111" s="32">
        <f t="shared" si="9"/>
        <v>-32.025705000000002</v>
      </c>
    </row>
    <row r="112" spans="1:36">
      <c r="A112" s="33" t="s">
        <v>402</v>
      </c>
      <c r="B112" s="12" t="s">
        <v>292</v>
      </c>
      <c r="C112" s="8">
        <v>51.667999999999999</v>
      </c>
      <c r="D112" s="8">
        <v>2.7E-2</v>
      </c>
      <c r="E112" s="8">
        <v>3.9950000000000001</v>
      </c>
      <c r="F112" s="8">
        <v>1.131</v>
      </c>
      <c r="G112" s="8">
        <v>2.5289999999999999</v>
      </c>
      <c r="H112" s="8">
        <v>1.0999999999999999E-2</v>
      </c>
      <c r="I112" s="8">
        <v>18.201000000000001</v>
      </c>
      <c r="J112" s="8">
        <v>21.535</v>
      </c>
      <c r="K112" s="8">
        <v>0.161</v>
      </c>
      <c r="L112" s="8">
        <v>0</v>
      </c>
      <c r="M112" s="8">
        <v>99.320999999999998</v>
      </c>
      <c r="N112" s="8">
        <v>4.0000000000000001E-3</v>
      </c>
      <c r="O112" s="8">
        <v>5.8999999999999997E-2</v>
      </c>
      <c r="P112" s="8">
        <v>1.8872373057328924</v>
      </c>
      <c r="Q112" s="8">
        <v>0.11276269426710761</v>
      </c>
      <c r="R112" s="8">
        <v>5.9206928435761058E-2</v>
      </c>
      <c r="S112" s="8">
        <v>4.6042819137457336E-2</v>
      </c>
      <c r="T112" s="8">
        <v>3.2659713563128426E-2</v>
      </c>
      <c r="U112" s="8">
        <v>7.4175501946784582E-4</v>
      </c>
      <c r="V112" s="8">
        <v>3.0903401344187523E-2</v>
      </c>
      <c r="W112" s="8">
        <v>3.4027989250488507E-4</v>
      </c>
      <c r="X112" s="8">
        <v>0.99111714619393521</v>
      </c>
      <c r="Y112" s="8">
        <v>0.84269740596627574</v>
      </c>
      <c r="Z112" s="8">
        <v>1.1400898669546612E-2</v>
      </c>
      <c r="AA112" s="8">
        <v>0</v>
      </c>
      <c r="AB112" s="8">
        <v>4.0151103482222652</v>
      </c>
      <c r="AC112" s="8">
        <v>0.40162338254884627</v>
      </c>
      <c r="AD112" s="8">
        <v>0.59837661745115378</v>
      </c>
      <c r="AE112" s="8">
        <v>44.094863788011253</v>
      </c>
      <c r="AF112" s="8">
        <v>51.861053861049832</v>
      </c>
      <c r="AG112" s="8">
        <v>4.0440823509389059</v>
      </c>
      <c r="AH112" s="8">
        <f t="shared" si="7"/>
        <v>0.96976244614785023</v>
      </c>
      <c r="AI112" s="32">
        <f t="shared" si="8"/>
        <v>36.355816400000002</v>
      </c>
      <c r="AJ112" s="32">
        <f t="shared" si="9"/>
        <v>-32.510704000000004</v>
      </c>
    </row>
    <row r="113" spans="1:36">
      <c r="A113" s="33" t="s">
        <v>401</v>
      </c>
      <c r="B113" s="12" t="s">
        <v>292</v>
      </c>
      <c r="C113" s="8">
        <v>52.545000000000002</v>
      </c>
      <c r="D113" s="8">
        <v>0.128</v>
      </c>
      <c r="E113" s="8">
        <v>3.855</v>
      </c>
      <c r="F113" s="8">
        <v>1.4139999999999999</v>
      </c>
      <c r="G113" s="8">
        <v>2.5169999999999999</v>
      </c>
      <c r="H113" s="8">
        <v>0</v>
      </c>
      <c r="I113" s="8">
        <v>17.904</v>
      </c>
      <c r="J113" s="8">
        <v>20.891999999999999</v>
      </c>
      <c r="K113" s="8">
        <v>0.312</v>
      </c>
      <c r="L113" s="8">
        <v>7.0000000000000001E-3</v>
      </c>
      <c r="M113" s="8">
        <v>99.629000000000005</v>
      </c>
      <c r="N113" s="8">
        <v>1.0999999999999999E-2</v>
      </c>
      <c r="O113" s="8">
        <v>4.3999999999999997E-2</v>
      </c>
      <c r="P113" s="8">
        <v>1.9077280353253465</v>
      </c>
      <c r="Q113" s="8">
        <v>9.2271964674653484E-2</v>
      </c>
      <c r="R113" s="8">
        <v>7.267318178291482E-2</v>
      </c>
      <c r="S113" s="8">
        <v>0</v>
      </c>
      <c r="T113" s="8">
        <v>4.0586292387483881E-2</v>
      </c>
      <c r="U113" s="8">
        <v>3.4953196867287786E-3</v>
      </c>
      <c r="V113" s="8">
        <v>7.6468154133118166E-2</v>
      </c>
      <c r="W113" s="8">
        <v>0</v>
      </c>
      <c r="X113" s="8">
        <v>0.96908085244549103</v>
      </c>
      <c r="Y113" s="8">
        <v>0.81261905499726872</v>
      </c>
      <c r="Z113" s="8">
        <v>2.1960792446071103E-2</v>
      </c>
      <c r="AA113" s="8">
        <v>3.2418440751580142E-4</v>
      </c>
      <c r="AB113" s="8">
        <v>3.997207832286592</v>
      </c>
      <c r="AC113" s="8">
        <v>1.111756844887783</v>
      </c>
      <c r="AD113" s="8">
        <v>0.11175684488778299</v>
      </c>
      <c r="AE113" s="8">
        <v>43.732268991218234</v>
      </c>
      <c r="AF113" s="8">
        <v>52.15248676826527</v>
      </c>
      <c r="AG113" s="8">
        <v>4.1152442405164873</v>
      </c>
      <c r="AH113" s="8">
        <f t="shared" si="7"/>
        <v>0.92686315643553818</v>
      </c>
      <c r="AI113" s="32">
        <f t="shared" si="8"/>
        <v>36.386310199999997</v>
      </c>
      <c r="AJ113" s="32">
        <f t="shared" si="9"/>
        <v>-32.504832999999998</v>
      </c>
    </row>
    <row r="114" spans="1:36">
      <c r="A114" s="33" t="s">
        <v>400</v>
      </c>
      <c r="B114" s="12" t="s">
        <v>292</v>
      </c>
      <c r="C114" s="8">
        <v>53.037999999999997</v>
      </c>
      <c r="D114" s="8">
        <v>7.9000000000000001E-2</v>
      </c>
      <c r="E114" s="8">
        <v>3.3210000000000002</v>
      </c>
      <c r="F114" s="8">
        <v>0.89400000000000002</v>
      </c>
      <c r="G114" s="8">
        <v>2.5009999999999999</v>
      </c>
      <c r="H114" s="8">
        <v>3.2000000000000001E-2</v>
      </c>
      <c r="I114" s="8">
        <v>18.486999999999998</v>
      </c>
      <c r="J114" s="8">
        <v>21.829000000000001</v>
      </c>
      <c r="K114" s="8">
        <v>3.7999999999999999E-2</v>
      </c>
      <c r="L114" s="8">
        <v>8.9999999999999993E-3</v>
      </c>
      <c r="M114" s="8">
        <v>100.283</v>
      </c>
      <c r="N114" s="8">
        <v>1.0999999999999999E-2</v>
      </c>
      <c r="O114" s="8">
        <v>4.3999999999999997E-2</v>
      </c>
      <c r="P114" s="8">
        <v>1.9143440288925757</v>
      </c>
      <c r="Q114" s="8">
        <v>8.5655971107424289E-2</v>
      </c>
      <c r="R114" s="8">
        <v>5.5608132331950388E-2</v>
      </c>
      <c r="S114" s="8">
        <v>4.9804931430843524E-3</v>
      </c>
      <c r="T114" s="8">
        <v>2.5510282763160409E-2</v>
      </c>
      <c r="U114" s="8">
        <v>2.1446271917429228E-3</v>
      </c>
      <c r="V114" s="8">
        <v>7.0471272095340876E-2</v>
      </c>
      <c r="W114" s="8">
        <v>9.7818628015930551E-4</v>
      </c>
      <c r="X114" s="8">
        <v>0.9947734097913945</v>
      </c>
      <c r="Y114" s="8">
        <v>0.84408971574249125</v>
      </c>
      <c r="Z114" s="8">
        <v>2.659039528024204E-3</v>
      </c>
      <c r="AA114" s="8">
        <v>4.1436625028563564E-4</v>
      </c>
      <c r="AB114" s="8">
        <v>4.0016295251176333</v>
      </c>
      <c r="AC114" s="8">
        <v>0.9339910321866407</v>
      </c>
      <c r="AD114" s="8">
        <v>6.6008967813359298E-2</v>
      </c>
      <c r="AE114" s="8">
        <v>44.071047186235255</v>
      </c>
      <c r="AF114" s="8">
        <v>51.938443348957094</v>
      </c>
      <c r="AG114" s="8">
        <v>3.9905094648076513</v>
      </c>
      <c r="AH114" s="8">
        <f t="shared" si="7"/>
        <v>0.93384499045747515</v>
      </c>
      <c r="AI114" s="32">
        <f t="shared" si="8"/>
        <v>37.516741599999996</v>
      </c>
      <c r="AJ114" s="32">
        <f t="shared" si="9"/>
        <v>-32.956720000000004</v>
      </c>
    </row>
    <row r="115" spans="1:36">
      <c r="A115" s="33" t="s">
        <v>399</v>
      </c>
      <c r="B115" s="12" t="s">
        <v>292</v>
      </c>
      <c r="C115" s="8">
        <v>52.292000000000002</v>
      </c>
      <c r="D115" s="8">
        <v>0.10199999999999999</v>
      </c>
      <c r="E115" s="8">
        <v>3.8639999999999999</v>
      </c>
      <c r="F115" s="8">
        <v>1.0840000000000001</v>
      </c>
      <c r="G115" s="8">
        <v>2.4980000000000002</v>
      </c>
      <c r="H115" s="8">
        <v>2.3E-2</v>
      </c>
      <c r="I115" s="8">
        <v>17.689</v>
      </c>
      <c r="J115" s="8">
        <v>22.283000000000001</v>
      </c>
      <c r="K115" s="8">
        <v>0.16900000000000001</v>
      </c>
      <c r="L115" s="8">
        <v>0</v>
      </c>
      <c r="M115" s="8">
        <v>100.086</v>
      </c>
      <c r="N115" s="8">
        <v>2.1999999999999999E-2</v>
      </c>
      <c r="O115" s="8">
        <v>0.06</v>
      </c>
      <c r="P115" s="8">
        <v>1.8972834778727246</v>
      </c>
      <c r="Q115" s="8">
        <v>0.10271652212727544</v>
      </c>
      <c r="R115" s="8">
        <v>6.250407326473037E-2</v>
      </c>
      <c r="S115" s="8">
        <v>2.3114501652792718E-2</v>
      </c>
      <c r="T115" s="8">
        <v>3.1093610867200291E-2</v>
      </c>
      <c r="U115" s="8">
        <v>2.783485811062008E-3</v>
      </c>
      <c r="V115" s="8">
        <v>5.2526140892743933E-2</v>
      </c>
      <c r="W115" s="8">
        <v>7.0674630750034047E-4</v>
      </c>
      <c r="X115" s="8">
        <v>0.95680873626444896</v>
      </c>
      <c r="Y115" s="8">
        <v>0.86614888683397506</v>
      </c>
      <c r="Z115" s="8">
        <v>1.188754091241008E-2</v>
      </c>
      <c r="AA115" s="8">
        <v>0</v>
      </c>
      <c r="AB115" s="8">
        <v>4.007573722806864</v>
      </c>
      <c r="AC115" s="8">
        <v>0.69441690505368869</v>
      </c>
      <c r="AD115" s="8">
        <v>0.30558309494631125</v>
      </c>
      <c r="AE115" s="8">
        <v>45.603464497997678</v>
      </c>
      <c r="AF115" s="8">
        <v>50.37678151974999</v>
      </c>
      <c r="AG115" s="8">
        <v>4.0197539822523325</v>
      </c>
      <c r="AH115" s="8">
        <f t="shared" si="7"/>
        <v>0.94795964938744159</v>
      </c>
      <c r="AI115" s="32">
        <f t="shared" si="8"/>
        <v>36.859984799999999</v>
      </c>
      <c r="AJ115" s="32">
        <f t="shared" si="9"/>
        <v>-32.528449000000002</v>
      </c>
    </row>
    <row r="116" spans="1:36">
      <c r="A116" s="33" t="s">
        <v>398</v>
      </c>
      <c r="B116" s="12" t="s">
        <v>292</v>
      </c>
      <c r="C116" s="8">
        <v>52.381999999999998</v>
      </c>
      <c r="D116" s="8">
        <v>0.20399999999999999</v>
      </c>
      <c r="E116" s="8">
        <v>4.4009999999999998</v>
      </c>
      <c r="F116" s="8">
        <v>0.93700000000000006</v>
      </c>
      <c r="G116" s="8">
        <v>2.4809999999999999</v>
      </c>
      <c r="H116" s="8">
        <v>0.11899999999999999</v>
      </c>
      <c r="I116" s="8">
        <v>17.198</v>
      </c>
      <c r="J116" s="8">
        <v>22.385000000000002</v>
      </c>
      <c r="K116" s="8">
        <v>0.28599999999999998</v>
      </c>
      <c r="L116" s="8">
        <v>2E-3</v>
      </c>
      <c r="M116" s="8">
        <v>100.43899999999999</v>
      </c>
      <c r="N116" s="8">
        <v>8.0000000000000002E-3</v>
      </c>
      <c r="O116" s="8">
        <v>3.5999999999999997E-2</v>
      </c>
      <c r="P116" s="8">
        <v>1.8929088280754132</v>
      </c>
      <c r="Q116" s="8">
        <v>0.10709117192458684</v>
      </c>
      <c r="R116" s="8">
        <v>8.0334502332309099E-2</v>
      </c>
      <c r="S116" s="8">
        <v>1.3525512425645925E-2</v>
      </c>
      <c r="T116" s="8">
        <v>2.6768998045840989E-2</v>
      </c>
      <c r="U116" s="8">
        <v>5.544592787322819E-3</v>
      </c>
      <c r="V116" s="8">
        <v>6.1358267033534655E-2</v>
      </c>
      <c r="W116" s="8">
        <v>3.6419444870776098E-3</v>
      </c>
      <c r="X116" s="8">
        <v>0.92651070788929402</v>
      </c>
      <c r="Y116" s="8">
        <v>0.86661587074420998</v>
      </c>
      <c r="Z116" s="8">
        <v>2.0036506486830852E-2</v>
      </c>
      <c r="AA116" s="8">
        <v>9.2190598195609444E-5</v>
      </c>
      <c r="AB116" s="8">
        <v>4.0044290928302617</v>
      </c>
      <c r="AC116" s="8">
        <v>0.81937994418379045</v>
      </c>
      <c r="AD116" s="8">
        <v>0.18062005581620957</v>
      </c>
      <c r="AE116" s="8">
        <v>46.302182811931672</v>
      </c>
      <c r="AF116" s="8">
        <v>49.50228771723534</v>
      </c>
      <c r="AG116" s="8">
        <v>4.1955294708329909</v>
      </c>
      <c r="AH116" s="8">
        <f t="shared" si="7"/>
        <v>0.93788825381591934</v>
      </c>
      <c r="AI116" s="32">
        <f t="shared" si="8"/>
        <v>36.536731599999996</v>
      </c>
      <c r="AJ116" s="32">
        <f t="shared" si="9"/>
        <v>-32.441828000000001</v>
      </c>
    </row>
    <row r="117" spans="1:36">
      <c r="A117" s="33" t="s">
        <v>397</v>
      </c>
      <c r="B117" s="12" t="s">
        <v>292</v>
      </c>
      <c r="C117" s="8">
        <v>52.494999999999997</v>
      </c>
      <c r="D117" s="8">
        <v>8.3000000000000004E-2</v>
      </c>
      <c r="E117" s="8">
        <v>4.1150000000000002</v>
      </c>
      <c r="F117" s="8">
        <v>1.181</v>
      </c>
      <c r="G117" s="8">
        <v>2.4740000000000002</v>
      </c>
      <c r="H117" s="8">
        <v>3.5999999999999997E-2</v>
      </c>
      <c r="I117" s="8">
        <v>18.233000000000001</v>
      </c>
      <c r="J117" s="8">
        <v>21.242000000000001</v>
      </c>
      <c r="K117" s="8">
        <v>0.113</v>
      </c>
      <c r="L117" s="8">
        <v>0</v>
      </c>
      <c r="M117" s="8">
        <v>100</v>
      </c>
      <c r="N117" s="8">
        <v>0</v>
      </c>
      <c r="O117" s="8">
        <v>2.8000000000000001E-2</v>
      </c>
      <c r="P117" s="8">
        <v>1.8981227580224238</v>
      </c>
      <c r="Q117" s="8">
        <v>0.10187724197757619</v>
      </c>
      <c r="R117" s="8">
        <v>7.3472967342991469E-2</v>
      </c>
      <c r="S117" s="8">
        <v>0</v>
      </c>
      <c r="T117" s="8">
        <v>3.3759900542292678E-2</v>
      </c>
      <c r="U117" s="8">
        <v>2.2572326129123538E-3</v>
      </c>
      <c r="V117" s="8">
        <v>7.4819536400548725E-2</v>
      </c>
      <c r="W117" s="8">
        <v>1.1024213029676862E-3</v>
      </c>
      <c r="X117" s="8">
        <v>0.98285480696903571</v>
      </c>
      <c r="Y117" s="8">
        <v>0.8228556960063762</v>
      </c>
      <c r="Z117" s="8">
        <v>7.9212395551213899E-3</v>
      </c>
      <c r="AA117" s="8">
        <v>0</v>
      </c>
      <c r="AB117" s="8">
        <v>3.9990438007322457</v>
      </c>
      <c r="AC117" s="8">
        <v>1.0390805638609979</v>
      </c>
      <c r="AD117" s="8">
        <v>3.9080563860997897E-2</v>
      </c>
      <c r="AE117" s="8">
        <v>43.730947100555142</v>
      </c>
      <c r="AF117" s="8">
        <v>52.234154517848999</v>
      </c>
      <c r="AG117" s="8">
        <v>4.0348983815958581</v>
      </c>
      <c r="AH117" s="8">
        <f t="shared" si="7"/>
        <v>0.92926032774683243</v>
      </c>
      <c r="AI117" s="32">
        <f t="shared" si="8"/>
        <v>36.588460400000002</v>
      </c>
      <c r="AJ117" s="32">
        <f t="shared" si="9"/>
        <v>-32.796073999999997</v>
      </c>
    </row>
    <row r="118" spans="1:36">
      <c r="A118" s="33" t="s">
        <v>396</v>
      </c>
      <c r="B118" s="12" t="s">
        <v>292</v>
      </c>
      <c r="C118" s="8">
        <v>51.576999999999998</v>
      </c>
      <c r="D118" s="8">
        <v>6.8000000000000005E-2</v>
      </c>
      <c r="E118" s="8">
        <v>4.1219999999999999</v>
      </c>
      <c r="F118" s="8">
        <v>1.141</v>
      </c>
      <c r="G118" s="8">
        <v>2.4729999999999999</v>
      </c>
      <c r="H118" s="8">
        <v>0.03</v>
      </c>
      <c r="I118" s="8">
        <v>17.378</v>
      </c>
      <c r="J118" s="8">
        <v>22.045999999999999</v>
      </c>
      <c r="K118" s="8">
        <v>0.20200000000000001</v>
      </c>
      <c r="L118" s="8">
        <v>4.0000000000000001E-3</v>
      </c>
      <c r="M118" s="8">
        <v>99.06</v>
      </c>
      <c r="N118" s="8">
        <v>8.0000000000000002E-3</v>
      </c>
      <c r="O118" s="8">
        <v>1.0999999999999999E-2</v>
      </c>
      <c r="P118" s="8">
        <v>1.8902643266771331</v>
      </c>
      <c r="Q118" s="8">
        <v>0.10973567332286693</v>
      </c>
      <c r="R118" s="8">
        <v>6.8298979113230907E-2</v>
      </c>
      <c r="S118" s="8">
        <v>2.868289821554626E-2</v>
      </c>
      <c r="T118" s="8">
        <v>3.3059555487177171E-2</v>
      </c>
      <c r="U118" s="8">
        <v>1.8744214317627408E-3</v>
      </c>
      <c r="V118" s="8">
        <v>4.6922780658121582E-2</v>
      </c>
      <c r="W118" s="8">
        <v>9.3116459623630399E-4</v>
      </c>
      <c r="X118" s="8">
        <v>0.94949160991712589</v>
      </c>
      <c r="Y118" s="8">
        <v>0.86560186377264448</v>
      </c>
      <c r="Z118" s="8">
        <v>1.4352454473824555E-2</v>
      </c>
      <c r="AA118" s="8">
        <v>1.8699735727389501E-4</v>
      </c>
      <c r="AB118" s="8">
        <v>4.0094027250229436</v>
      </c>
      <c r="AC118" s="8">
        <v>0.62062508209901124</v>
      </c>
      <c r="AD118" s="8">
        <v>0.37937491790098876</v>
      </c>
      <c r="AE118" s="8">
        <v>45.759568131280808</v>
      </c>
      <c r="AF118" s="8">
        <v>50.194353585049797</v>
      </c>
      <c r="AG118" s="8">
        <v>4.0460782836693969</v>
      </c>
      <c r="AH118" s="8">
        <f t="shared" si="7"/>
        <v>0.95290836713926597</v>
      </c>
      <c r="AI118" s="32">
        <f t="shared" si="8"/>
        <v>36.2163118</v>
      </c>
      <c r="AJ118" s="32">
        <f t="shared" si="9"/>
        <v>-32.176014000000002</v>
      </c>
    </row>
    <row r="119" spans="1:36">
      <c r="A119" s="33" t="s">
        <v>395</v>
      </c>
      <c r="B119" s="12" t="s">
        <v>292</v>
      </c>
      <c r="C119" s="8">
        <v>54.106999999999999</v>
      </c>
      <c r="D119" s="8">
        <v>6.6000000000000003E-2</v>
      </c>
      <c r="E119" s="8">
        <v>3.9079999999999999</v>
      </c>
      <c r="F119" s="8">
        <v>1.1040000000000001</v>
      </c>
      <c r="G119" s="8">
        <v>2.4649999999999999</v>
      </c>
      <c r="H119" s="8">
        <v>0</v>
      </c>
      <c r="I119" s="8">
        <v>17.472999999999999</v>
      </c>
      <c r="J119" s="8">
        <v>21.213000000000001</v>
      </c>
      <c r="K119" s="8">
        <v>0.187</v>
      </c>
      <c r="L119" s="8">
        <v>2E-3</v>
      </c>
      <c r="M119" s="8">
        <v>100.565</v>
      </c>
      <c r="N119" s="8">
        <v>3.0000000000000001E-3</v>
      </c>
      <c r="O119" s="8">
        <v>3.6999999999999998E-2</v>
      </c>
      <c r="P119" s="8">
        <v>1.937585965945323</v>
      </c>
      <c r="Q119" s="8">
        <v>6.2414034054677048E-2</v>
      </c>
      <c r="R119" s="8">
        <v>0.10251312315239394</v>
      </c>
      <c r="S119" s="8">
        <v>0</v>
      </c>
      <c r="T119" s="8">
        <v>3.1255143946521673E-2</v>
      </c>
      <c r="U119" s="8">
        <v>1.777638013159349E-3</v>
      </c>
      <c r="V119" s="8">
        <v>7.4387078550327265E-2</v>
      </c>
      <c r="W119" s="8">
        <v>0</v>
      </c>
      <c r="X119" s="8">
        <v>0.9328243627468954</v>
      </c>
      <c r="Y119" s="8">
        <v>0.81382595470517327</v>
      </c>
      <c r="Z119" s="8">
        <v>1.2982474542055877E-2</v>
      </c>
      <c r="AA119" s="8">
        <v>9.1357990408009267E-5</v>
      </c>
      <c r="AB119" s="8">
        <v>3.9696571336469346</v>
      </c>
      <c r="AC119" s="8">
        <v>2.256616550271755</v>
      </c>
      <c r="AD119" s="8">
        <v>1.2566165502717599</v>
      </c>
      <c r="AE119" s="8">
        <v>44.690238459227253</v>
      </c>
      <c r="AF119" s="8">
        <v>51.2248877916875</v>
      </c>
      <c r="AG119" s="8">
        <v>4.0848737490852383</v>
      </c>
      <c r="AH119" s="8">
        <f t="shared" si="7"/>
        <v>0.92614551870606088</v>
      </c>
      <c r="AI119" s="32">
        <f t="shared" si="8"/>
        <v>37.109079000000001</v>
      </c>
      <c r="AJ119" s="32">
        <f t="shared" si="9"/>
        <v>-32.960063999999996</v>
      </c>
    </row>
    <row r="120" spans="1:36">
      <c r="A120" s="33" t="s">
        <v>394</v>
      </c>
      <c r="B120" s="12" t="s">
        <v>292</v>
      </c>
      <c r="C120" s="8">
        <v>52.637</v>
      </c>
      <c r="D120" s="8">
        <v>0.14499999999999999</v>
      </c>
      <c r="E120" s="8">
        <v>4.0110000000000001</v>
      </c>
      <c r="F120" s="8">
        <v>1.1819999999999999</v>
      </c>
      <c r="G120" s="8">
        <v>2.4489999999999998</v>
      </c>
      <c r="H120" s="8">
        <v>0.05</v>
      </c>
      <c r="I120" s="8">
        <v>17.901</v>
      </c>
      <c r="J120" s="8">
        <v>22.231000000000002</v>
      </c>
      <c r="K120" s="8">
        <v>0.154</v>
      </c>
      <c r="L120" s="8">
        <v>0</v>
      </c>
      <c r="M120" s="8">
        <v>100.876</v>
      </c>
      <c r="N120" s="8">
        <v>4.2999999999999997E-2</v>
      </c>
      <c r="O120" s="8">
        <v>7.2999999999999995E-2</v>
      </c>
      <c r="P120" s="8">
        <v>1.894240337564538</v>
      </c>
      <c r="Q120" s="8">
        <v>0.10575966243546198</v>
      </c>
      <c r="R120" s="8">
        <v>6.4349108359541357E-2</v>
      </c>
      <c r="S120" s="8">
        <v>1.5994102363628304E-2</v>
      </c>
      <c r="T120" s="8">
        <v>3.3628409923643576E-2</v>
      </c>
      <c r="U120" s="8">
        <v>3.9246761085087621E-3</v>
      </c>
      <c r="V120" s="8">
        <v>5.7602312052138172E-2</v>
      </c>
      <c r="W120" s="8">
        <v>1.5238867598051777E-3</v>
      </c>
      <c r="X120" s="8">
        <v>0.96038666659211414</v>
      </c>
      <c r="Y120" s="8">
        <v>0.85708692366969275</v>
      </c>
      <c r="Z120" s="8">
        <v>1.0744173680573869E-2</v>
      </c>
      <c r="AA120" s="8">
        <v>0</v>
      </c>
      <c r="AB120" s="8">
        <v>4.0052402595096464</v>
      </c>
      <c r="AC120" s="8">
        <v>0.78267823927843549</v>
      </c>
      <c r="AD120" s="8">
        <v>0.21732176072156453</v>
      </c>
      <c r="AE120" s="8">
        <v>45.286362148128696</v>
      </c>
      <c r="AF120" s="8">
        <v>50.744466149720282</v>
      </c>
      <c r="AG120" s="8">
        <v>3.9691717021510429</v>
      </c>
      <c r="AH120" s="8">
        <f t="shared" si="7"/>
        <v>0.9434155838024374</v>
      </c>
      <c r="AI120" s="32">
        <f t="shared" si="8"/>
        <v>37.009194400000005</v>
      </c>
      <c r="AJ120" s="32">
        <f t="shared" si="9"/>
        <v>-32.787243000000004</v>
      </c>
    </row>
    <row r="121" spans="1:36">
      <c r="A121" s="33" t="s">
        <v>393</v>
      </c>
      <c r="B121" s="12" t="s">
        <v>292</v>
      </c>
      <c r="C121" s="8">
        <v>52.088000000000001</v>
      </c>
      <c r="D121" s="8">
        <v>0.154</v>
      </c>
      <c r="E121" s="8">
        <v>4.524</v>
      </c>
      <c r="F121" s="8">
        <v>1.097</v>
      </c>
      <c r="G121" s="8">
        <v>2.4470000000000001</v>
      </c>
      <c r="H121" s="8">
        <v>8.0000000000000002E-3</v>
      </c>
      <c r="I121" s="8">
        <v>17.475999999999999</v>
      </c>
      <c r="J121" s="8">
        <v>22.687000000000001</v>
      </c>
      <c r="K121" s="8">
        <v>0.27100000000000002</v>
      </c>
      <c r="L121" s="8">
        <v>0</v>
      </c>
      <c r="M121" s="8">
        <v>100.81399999999999</v>
      </c>
      <c r="N121" s="8">
        <v>1.9E-2</v>
      </c>
      <c r="O121" s="8">
        <v>4.2999999999999997E-2</v>
      </c>
      <c r="P121" s="8">
        <v>1.8783963931630252</v>
      </c>
      <c r="Q121" s="8">
        <v>0.1216036068369748</v>
      </c>
      <c r="R121" s="8">
        <v>7.0662287494512421E-2</v>
      </c>
      <c r="S121" s="8">
        <v>4.5216746809311648E-2</v>
      </c>
      <c r="T121" s="8">
        <v>3.1275272008629174E-2</v>
      </c>
      <c r="U121" s="8">
        <v>4.1769776546034783E-3</v>
      </c>
      <c r="V121" s="8">
        <v>2.8293375384533859E-2</v>
      </c>
      <c r="W121" s="8">
        <v>2.4433084117159615E-4</v>
      </c>
      <c r="X121" s="8">
        <v>0.93954260190922123</v>
      </c>
      <c r="Y121" s="8">
        <v>0.87649320462339642</v>
      </c>
      <c r="Z121" s="8">
        <v>1.8946421811492548E-2</v>
      </c>
      <c r="AA121" s="8">
        <v>0</v>
      </c>
      <c r="AB121" s="8">
        <v>4.0148512185368732</v>
      </c>
      <c r="AC121" s="8">
        <v>0.38489087679550432</v>
      </c>
      <c r="AD121" s="8">
        <v>0.61510912320449562</v>
      </c>
      <c r="AE121" s="8">
        <v>46.380448845361776</v>
      </c>
      <c r="AF121" s="8">
        <v>49.716766035410679</v>
      </c>
      <c r="AG121" s="8">
        <v>3.9027851192275373</v>
      </c>
      <c r="AH121" s="8">
        <f t="shared" si="7"/>
        <v>0.97076635292723135</v>
      </c>
      <c r="AI121" s="32">
        <f t="shared" si="8"/>
        <v>36.573915200000002</v>
      </c>
      <c r="AJ121" s="32">
        <f t="shared" si="9"/>
        <v>-32.627737000000003</v>
      </c>
    </row>
    <row r="122" spans="1:36">
      <c r="A122" s="33" t="s">
        <v>392</v>
      </c>
      <c r="B122" s="12" t="s">
        <v>292</v>
      </c>
      <c r="C122" s="8">
        <v>52.134999999999998</v>
      </c>
      <c r="D122" s="8">
        <v>8.7999999999999995E-2</v>
      </c>
      <c r="E122" s="8">
        <v>4.5490000000000004</v>
      </c>
      <c r="F122" s="8">
        <v>1.4490000000000001</v>
      </c>
      <c r="G122" s="8">
        <v>2.44</v>
      </c>
      <c r="H122" s="8">
        <v>0</v>
      </c>
      <c r="I122" s="8">
        <v>17.428999999999998</v>
      </c>
      <c r="J122" s="8">
        <v>22.123999999999999</v>
      </c>
      <c r="K122" s="8">
        <v>0.188</v>
      </c>
      <c r="L122" s="8">
        <v>5.0000000000000001E-3</v>
      </c>
      <c r="M122" s="8">
        <v>100.468</v>
      </c>
      <c r="N122" s="8">
        <v>0</v>
      </c>
      <c r="O122" s="8">
        <v>6.0999999999999999E-2</v>
      </c>
      <c r="P122" s="8">
        <v>1.8835643421749309</v>
      </c>
      <c r="Q122" s="8">
        <v>0.11643565782506915</v>
      </c>
      <c r="R122" s="8">
        <v>7.7249843488771008E-2</v>
      </c>
      <c r="S122" s="8">
        <v>9.6142136494350439E-3</v>
      </c>
      <c r="T122" s="8">
        <v>4.1387040541011048E-2</v>
      </c>
      <c r="U122" s="8">
        <v>2.3912535196898514E-3</v>
      </c>
      <c r="V122" s="8">
        <v>6.4039724153625258E-2</v>
      </c>
      <c r="W122" s="8">
        <v>0</v>
      </c>
      <c r="X122" s="8">
        <v>0.93874671460145287</v>
      </c>
      <c r="Y122" s="8">
        <v>0.85632111156649326</v>
      </c>
      <c r="Z122" s="8">
        <v>1.3167923031157837E-2</v>
      </c>
      <c r="AA122" s="8">
        <v>2.3042526919613167E-4</v>
      </c>
      <c r="AB122" s="8">
        <v>4.0031482498208319</v>
      </c>
      <c r="AC122" s="8">
        <v>0.86946775778449181</v>
      </c>
      <c r="AD122" s="8">
        <v>0.13053224221550822</v>
      </c>
      <c r="AE122" s="8">
        <v>45.82389567437923</v>
      </c>
      <c r="AF122" s="8">
        <v>50.234696930303301</v>
      </c>
      <c r="AG122" s="8">
        <v>3.9414073953174684</v>
      </c>
      <c r="AH122" s="8">
        <f t="shared" si="7"/>
        <v>0.93613822277739589</v>
      </c>
      <c r="AI122" s="32">
        <f t="shared" si="8"/>
        <v>36.352450999999995</v>
      </c>
      <c r="AJ122" s="32">
        <f t="shared" si="9"/>
        <v>-32.561484</v>
      </c>
    </row>
    <row r="123" spans="1:36">
      <c r="A123" s="33" t="s">
        <v>391</v>
      </c>
      <c r="B123" s="12" t="s">
        <v>292</v>
      </c>
      <c r="C123" s="8">
        <v>51.603999999999999</v>
      </c>
      <c r="D123" s="8">
        <v>8.2000000000000003E-2</v>
      </c>
      <c r="E123" s="8">
        <v>4.9420000000000002</v>
      </c>
      <c r="F123" s="8">
        <v>1.0509999999999999</v>
      </c>
      <c r="G123" s="8">
        <v>2.44</v>
      </c>
      <c r="H123" s="8">
        <v>5.3999999999999999E-2</v>
      </c>
      <c r="I123" s="8">
        <v>16.658999999999999</v>
      </c>
      <c r="J123" s="8">
        <v>23.053000000000001</v>
      </c>
      <c r="K123" s="8">
        <v>0.218</v>
      </c>
      <c r="L123" s="8">
        <v>0</v>
      </c>
      <c r="M123" s="8">
        <v>100.131</v>
      </c>
      <c r="N123" s="8">
        <v>0</v>
      </c>
      <c r="O123" s="8">
        <v>2.8000000000000001E-2</v>
      </c>
      <c r="P123" s="8">
        <v>1.8748715074548798</v>
      </c>
      <c r="Q123" s="8">
        <v>0.12512849254512015</v>
      </c>
      <c r="R123" s="8">
        <v>8.6474096169491144E-2</v>
      </c>
      <c r="S123" s="8">
        <v>2.8939895125104975E-2</v>
      </c>
      <c r="T123" s="8">
        <v>3.0188098839164346E-2</v>
      </c>
      <c r="U123" s="8">
        <v>2.240752361238673E-3</v>
      </c>
      <c r="V123" s="8">
        <v>4.5009135563660832E-2</v>
      </c>
      <c r="W123" s="8">
        <v>1.661577651545146E-3</v>
      </c>
      <c r="X123" s="8">
        <v>0.90232283593769247</v>
      </c>
      <c r="Y123" s="8">
        <v>0.89729967794021892</v>
      </c>
      <c r="Z123" s="8">
        <v>1.5355111837112068E-2</v>
      </c>
      <c r="AA123" s="8">
        <v>0</v>
      </c>
      <c r="AB123" s="8">
        <v>4.0094911814252292</v>
      </c>
      <c r="AC123" s="8">
        <v>0.60865078479654133</v>
      </c>
      <c r="AD123" s="8">
        <v>0.39134921520345861</v>
      </c>
      <c r="AE123" s="8">
        <v>47.850033540299179</v>
      </c>
      <c r="AF123" s="8">
        <v>48.117901995583914</v>
      </c>
      <c r="AG123" s="8">
        <v>4.0320644641169094</v>
      </c>
      <c r="AH123" s="8">
        <f t="shared" si="7"/>
        <v>0.95248852892367886</v>
      </c>
      <c r="AI123" s="32">
        <f t="shared" si="8"/>
        <v>36.102011999999995</v>
      </c>
      <c r="AJ123" s="32">
        <f t="shared" si="9"/>
        <v>-32.243059000000002</v>
      </c>
    </row>
    <row r="124" spans="1:36">
      <c r="A124" s="33" t="s">
        <v>390</v>
      </c>
      <c r="B124" s="12" t="s">
        <v>292</v>
      </c>
      <c r="C124" s="8">
        <v>52.311</v>
      </c>
      <c r="D124" s="8">
        <v>0.14099999999999999</v>
      </c>
      <c r="E124" s="8">
        <v>3.7559999999999998</v>
      </c>
      <c r="F124" s="8">
        <v>1.2110000000000001</v>
      </c>
      <c r="G124" s="8">
        <v>2.4279999999999999</v>
      </c>
      <c r="H124" s="8">
        <v>7.0000000000000001E-3</v>
      </c>
      <c r="I124" s="8">
        <v>17.16</v>
      </c>
      <c r="J124" s="8">
        <v>22.847999999999999</v>
      </c>
      <c r="K124" s="8">
        <v>0.32100000000000001</v>
      </c>
      <c r="L124" s="8">
        <v>0</v>
      </c>
      <c r="M124" s="8">
        <v>100.249</v>
      </c>
      <c r="N124" s="8">
        <v>4.4999999999999998E-2</v>
      </c>
      <c r="O124" s="8">
        <v>2.1000000000000001E-2</v>
      </c>
      <c r="P124" s="8">
        <v>1.8985667791549177</v>
      </c>
      <c r="Q124" s="8">
        <v>0.10143322084508233</v>
      </c>
      <c r="R124" s="8">
        <v>5.9219665103057151E-2</v>
      </c>
      <c r="S124" s="8">
        <v>3.3438492339348258E-2</v>
      </c>
      <c r="T124" s="8">
        <v>3.4747367130836614E-2</v>
      </c>
      <c r="U124" s="8">
        <v>3.8489638801742858E-3</v>
      </c>
      <c r="V124" s="8">
        <v>4.0042129073567065E-2</v>
      </c>
      <c r="W124" s="8">
        <v>2.1516401266460859E-4</v>
      </c>
      <c r="X124" s="8">
        <v>0.92848526622691607</v>
      </c>
      <c r="Y124" s="8">
        <v>0.88838857401403015</v>
      </c>
      <c r="Z124" s="8">
        <v>2.2586359442009745E-2</v>
      </c>
      <c r="AA124" s="8">
        <v>0</v>
      </c>
      <c r="AB124" s="8">
        <v>4.0109719812226041</v>
      </c>
      <c r="AC124" s="8">
        <v>0.54493454605609881</v>
      </c>
      <c r="AD124" s="8">
        <v>0.45506545394390119</v>
      </c>
      <c r="AE124" s="8">
        <v>46.990524017375236</v>
      </c>
      <c r="AF124" s="8">
        <v>49.111402913795125</v>
      </c>
      <c r="AG124" s="8">
        <v>3.8980730688296257</v>
      </c>
      <c r="AH124" s="8">
        <f t="shared" si="7"/>
        <v>0.95865668925023628</v>
      </c>
      <c r="AI124" s="32">
        <f t="shared" si="8"/>
        <v>36.930055799999998</v>
      </c>
      <c r="AJ124" s="32">
        <f t="shared" si="9"/>
        <v>-32.351375999999995</v>
      </c>
    </row>
    <row r="125" spans="1:36">
      <c r="A125" s="33" t="s">
        <v>389</v>
      </c>
      <c r="B125" s="12" t="s">
        <v>292</v>
      </c>
      <c r="C125" s="8">
        <v>52.584000000000003</v>
      </c>
      <c r="D125" s="8">
        <v>0.106</v>
      </c>
      <c r="E125" s="8">
        <v>4.03</v>
      </c>
      <c r="F125" s="8">
        <v>1.077</v>
      </c>
      <c r="G125" s="8">
        <v>2.4260000000000002</v>
      </c>
      <c r="H125" s="8">
        <v>2.1000000000000001E-2</v>
      </c>
      <c r="I125" s="8">
        <v>17.832999999999998</v>
      </c>
      <c r="J125" s="8">
        <v>22.498999999999999</v>
      </c>
      <c r="K125" s="8">
        <v>0.115</v>
      </c>
      <c r="L125" s="8">
        <v>0</v>
      </c>
      <c r="M125" s="8">
        <v>100.736</v>
      </c>
      <c r="N125" s="8">
        <v>0.03</v>
      </c>
      <c r="O125" s="8">
        <v>1.4999999999999999E-2</v>
      </c>
      <c r="P125" s="8">
        <v>1.8940535566181216</v>
      </c>
      <c r="Q125" s="8">
        <v>0.10594644338187842</v>
      </c>
      <c r="R125" s="8">
        <v>6.512352486355813E-2</v>
      </c>
      <c r="S125" s="8">
        <v>1.8632706294769097E-2</v>
      </c>
      <c r="T125" s="8">
        <v>3.0668973744684736E-2</v>
      </c>
      <c r="U125" s="8">
        <v>2.8716821510247682E-3</v>
      </c>
      <c r="V125" s="8">
        <v>5.4322740180913126E-2</v>
      </c>
      <c r="W125" s="8">
        <v>6.4061436115306423E-4</v>
      </c>
      <c r="X125" s="8">
        <v>0.95760834753548119</v>
      </c>
      <c r="Y125" s="8">
        <v>0.86820797446817743</v>
      </c>
      <c r="Z125" s="8">
        <v>8.0305413723671445E-3</v>
      </c>
      <c r="AA125" s="8">
        <v>0</v>
      </c>
      <c r="AB125" s="8">
        <v>4.0061071049721289</v>
      </c>
      <c r="AC125" s="8">
        <v>0.74460157267381233</v>
      </c>
      <c r="AD125" s="8">
        <v>0.25539842732618762</v>
      </c>
      <c r="AE125" s="8">
        <v>45.709293164120993</v>
      </c>
      <c r="AF125" s="8">
        <v>50.416031620443412</v>
      </c>
      <c r="AG125" s="8">
        <v>3.8746752154355955</v>
      </c>
      <c r="AH125" s="8">
        <f t="shared" si="7"/>
        <v>0.9463177474826846</v>
      </c>
      <c r="AI125" s="32">
        <f t="shared" si="8"/>
        <v>37.083189600000004</v>
      </c>
      <c r="AJ125" s="32">
        <f t="shared" si="9"/>
        <v>-32.812519000000002</v>
      </c>
    </row>
    <row r="126" spans="1:36">
      <c r="A126" s="33" t="s">
        <v>388</v>
      </c>
      <c r="B126" s="12" t="s">
        <v>292</v>
      </c>
      <c r="C126" s="8">
        <v>53.204000000000001</v>
      </c>
      <c r="D126" s="8">
        <v>0.13400000000000001</v>
      </c>
      <c r="E126" s="8">
        <v>3.6760000000000002</v>
      </c>
      <c r="F126" s="8">
        <v>1.0009999999999999</v>
      </c>
      <c r="G126" s="8">
        <v>2.4209999999999998</v>
      </c>
      <c r="H126" s="8">
        <v>2.4E-2</v>
      </c>
      <c r="I126" s="8">
        <v>17.303999999999998</v>
      </c>
      <c r="J126" s="8">
        <v>22.440999999999999</v>
      </c>
      <c r="K126" s="8">
        <v>0.155</v>
      </c>
      <c r="L126" s="8">
        <v>0</v>
      </c>
      <c r="M126" s="8">
        <v>100.476</v>
      </c>
      <c r="N126" s="8">
        <v>3.1E-2</v>
      </c>
      <c r="O126" s="8">
        <v>8.5000000000000006E-2</v>
      </c>
      <c r="P126" s="8">
        <v>1.9192365920525529</v>
      </c>
      <c r="Q126" s="8">
        <v>8.0763407947447075E-2</v>
      </c>
      <c r="R126" s="8">
        <v>7.5511706655482902E-2</v>
      </c>
      <c r="S126" s="8">
        <v>0</v>
      </c>
      <c r="T126" s="8">
        <v>2.8547179947337124E-2</v>
      </c>
      <c r="U126" s="8">
        <v>3.6356401982233673E-3</v>
      </c>
      <c r="V126" s="8">
        <v>7.3207302343673022E-2</v>
      </c>
      <c r="W126" s="8">
        <v>7.3321984700314136E-4</v>
      </c>
      <c r="X126" s="8">
        <v>0.93058407189470105</v>
      </c>
      <c r="Y126" s="8">
        <v>0.86725808105476276</v>
      </c>
      <c r="Z126" s="8">
        <v>1.0839875056056309E-2</v>
      </c>
      <c r="AA126" s="8">
        <v>0</v>
      </c>
      <c r="AB126" s="8">
        <v>3.9903170769972403</v>
      </c>
      <c r="AC126" s="8">
        <v>1.4051982661267535</v>
      </c>
      <c r="AD126" s="8">
        <v>0.40519826612675303</v>
      </c>
      <c r="AE126" s="8">
        <v>46.33326788270606</v>
      </c>
      <c r="AF126" s="8">
        <v>49.716459301293</v>
      </c>
      <c r="AG126" s="8">
        <v>3.9502728160009415</v>
      </c>
      <c r="AH126" s="8">
        <f t="shared" si="7"/>
        <v>0.92706920559143169</v>
      </c>
      <c r="AI126" s="32">
        <f t="shared" si="8"/>
        <v>37.3013336</v>
      </c>
      <c r="AJ126" s="32">
        <f t="shared" si="9"/>
        <v>-32.638481000000006</v>
      </c>
    </row>
    <row r="127" spans="1:36">
      <c r="A127" s="33" t="s">
        <v>387</v>
      </c>
      <c r="B127" s="12" t="s">
        <v>292</v>
      </c>
      <c r="C127" s="8">
        <v>51.363999999999997</v>
      </c>
      <c r="D127" s="8">
        <v>6.9000000000000006E-2</v>
      </c>
      <c r="E127" s="8">
        <v>3.5070000000000001</v>
      </c>
      <c r="F127" s="8">
        <v>0.99299999999999999</v>
      </c>
      <c r="G127" s="8">
        <v>2.4209999999999998</v>
      </c>
      <c r="H127" s="8">
        <v>2.5000000000000001E-2</v>
      </c>
      <c r="I127" s="8">
        <v>17.806999999999999</v>
      </c>
      <c r="J127" s="8">
        <v>22.844999999999999</v>
      </c>
      <c r="K127" s="8">
        <v>7.6999999999999999E-2</v>
      </c>
      <c r="L127" s="8">
        <v>1.6E-2</v>
      </c>
      <c r="M127" s="8">
        <v>99.168999999999997</v>
      </c>
      <c r="N127" s="8">
        <v>3.0000000000000001E-3</v>
      </c>
      <c r="O127" s="8">
        <v>4.2000000000000003E-2</v>
      </c>
      <c r="P127" s="8">
        <v>1.8865240287016127</v>
      </c>
      <c r="Q127" s="8">
        <v>0.11347597129838727</v>
      </c>
      <c r="R127" s="8">
        <v>3.832318670650256E-2</v>
      </c>
      <c r="S127" s="8">
        <v>7.266650850301426E-2</v>
      </c>
      <c r="T127" s="8">
        <v>2.88335195148363E-2</v>
      </c>
      <c r="U127" s="8">
        <v>1.9060946501772923E-3</v>
      </c>
      <c r="V127" s="8">
        <v>1.2367455293669782E-3</v>
      </c>
      <c r="W127" s="8">
        <v>7.7764655504019577E-4</v>
      </c>
      <c r="X127" s="8">
        <v>0.9750326088985789</v>
      </c>
      <c r="Y127" s="8">
        <v>0.89891077311656831</v>
      </c>
      <c r="Z127" s="8">
        <v>5.4828021804717185E-3</v>
      </c>
      <c r="AA127" s="8">
        <v>7.496050495395531E-4</v>
      </c>
      <c r="AB127" s="8">
        <v>4.0239194907040954</v>
      </c>
      <c r="AC127" s="8">
        <v>1.6734655943905927E-2</v>
      </c>
      <c r="AD127" s="8">
        <v>0.98326534405609411</v>
      </c>
      <c r="AE127" s="8">
        <v>46.130533276327107</v>
      </c>
      <c r="AF127" s="8">
        <v>50.036973140678121</v>
      </c>
      <c r="AG127" s="8">
        <v>3.8324935829947768</v>
      </c>
      <c r="AH127" s="8">
        <f t="shared" si="7"/>
        <v>0.99873319230624447</v>
      </c>
      <c r="AI127" s="32">
        <f t="shared" si="8"/>
        <v>36.901101599999997</v>
      </c>
      <c r="AJ127" s="32">
        <f t="shared" si="9"/>
        <v>-32.255569999999999</v>
      </c>
    </row>
    <row r="128" spans="1:36">
      <c r="A128" s="33" t="s">
        <v>386</v>
      </c>
      <c r="B128" s="12" t="s">
        <v>292</v>
      </c>
      <c r="C128" s="8">
        <v>51.841999999999999</v>
      </c>
      <c r="D128" s="8">
        <v>0.16900000000000001</v>
      </c>
      <c r="E128" s="8">
        <v>5.2119999999999997</v>
      </c>
      <c r="F128" s="8">
        <v>1.345</v>
      </c>
      <c r="G128" s="8">
        <v>2.415</v>
      </c>
      <c r="H128" s="8">
        <v>7.0000000000000001E-3</v>
      </c>
      <c r="I128" s="8">
        <v>16.420999999999999</v>
      </c>
      <c r="J128" s="8">
        <v>23.175999999999998</v>
      </c>
      <c r="K128" s="8">
        <v>0.14899999999999999</v>
      </c>
      <c r="L128" s="8">
        <v>0</v>
      </c>
      <c r="M128" s="8">
        <v>100.779</v>
      </c>
      <c r="N128" s="8">
        <v>0</v>
      </c>
      <c r="O128" s="8">
        <v>4.2999999999999997E-2</v>
      </c>
      <c r="P128" s="8">
        <v>1.8712563508865503</v>
      </c>
      <c r="Q128" s="8">
        <v>0.12874364911344971</v>
      </c>
      <c r="R128" s="8">
        <v>9.2966737610116118E-2</v>
      </c>
      <c r="S128" s="8">
        <v>0</v>
      </c>
      <c r="T128" s="8">
        <v>3.8381215874262374E-2</v>
      </c>
      <c r="U128" s="8">
        <v>4.5880708103196825E-3</v>
      </c>
      <c r="V128" s="8">
        <v>7.2902987201797248E-2</v>
      </c>
      <c r="W128" s="8">
        <v>2.1398745788159623E-4</v>
      </c>
      <c r="X128" s="8">
        <v>0.88364132567982867</v>
      </c>
      <c r="Y128" s="8">
        <v>0.89621444771475234</v>
      </c>
      <c r="Z128" s="8">
        <v>1.042668265825817E-2</v>
      </c>
      <c r="AA128" s="8">
        <v>0</v>
      </c>
      <c r="AB128" s="8">
        <v>3.9993354550072167</v>
      </c>
      <c r="AC128" s="8">
        <v>1.0278587855267474</v>
      </c>
      <c r="AD128" s="8">
        <v>2.7858785526747299E-2</v>
      </c>
      <c r="AE128" s="8">
        <v>48.36630482859691</v>
      </c>
      <c r="AF128" s="8">
        <v>47.687766946799876</v>
      </c>
      <c r="AG128" s="8">
        <v>3.9459282246032146</v>
      </c>
      <c r="AH128" s="8">
        <f t="shared" si="7"/>
        <v>0.9237850393128425</v>
      </c>
      <c r="AI128" s="32">
        <f t="shared" si="8"/>
        <v>36.127172999999999</v>
      </c>
      <c r="AJ128" s="32">
        <f t="shared" si="9"/>
        <v>-32.276221999999997</v>
      </c>
    </row>
    <row r="129" spans="1:36">
      <c r="A129" s="33" t="s">
        <v>385</v>
      </c>
      <c r="B129" s="12" t="s">
        <v>292</v>
      </c>
      <c r="C129" s="8">
        <v>51.701999999999998</v>
      </c>
      <c r="D129" s="8">
        <v>0.129</v>
      </c>
      <c r="E129" s="8">
        <v>4.3520000000000003</v>
      </c>
      <c r="F129" s="8">
        <v>1.379</v>
      </c>
      <c r="G129" s="8">
        <v>2.4060000000000001</v>
      </c>
      <c r="H129" s="8">
        <v>3.0000000000000001E-3</v>
      </c>
      <c r="I129" s="8">
        <v>17.094000000000001</v>
      </c>
      <c r="J129" s="8">
        <v>21.978000000000002</v>
      </c>
      <c r="K129" s="8">
        <v>0.14899999999999999</v>
      </c>
      <c r="L129" s="8">
        <v>1.0999999999999999E-2</v>
      </c>
      <c r="M129" s="8">
        <v>99.251999999999995</v>
      </c>
      <c r="N129" s="8">
        <v>0</v>
      </c>
      <c r="O129" s="8">
        <v>4.9000000000000002E-2</v>
      </c>
      <c r="P129" s="8">
        <v>1.8901288297399472</v>
      </c>
      <c r="Q129" s="8">
        <v>0.10987117026005278</v>
      </c>
      <c r="R129" s="8">
        <v>7.7629594137681779E-2</v>
      </c>
      <c r="S129" s="8">
        <v>0</v>
      </c>
      <c r="T129" s="8">
        <v>3.9855956287051887E-2</v>
      </c>
      <c r="U129" s="8">
        <v>3.54703636624672E-3</v>
      </c>
      <c r="V129" s="8">
        <v>7.3583462875083883E-2</v>
      </c>
      <c r="W129" s="8">
        <v>9.2884673237058496E-5</v>
      </c>
      <c r="X129" s="8">
        <v>0.9316496829615788</v>
      </c>
      <c r="Y129" s="8">
        <v>0.86078393114470309</v>
      </c>
      <c r="Z129" s="8">
        <v>1.0560358924342286E-2</v>
      </c>
      <c r="AA129" s="8">
        <v>5.1296267454923011E-4</v>
      </c>
      <c r="AB129" s="8">
        <v>3.9982158700444739</v>
      </c>
      <c r="AC129" s="8">
        <v>1.0741358930293228</v>
      </c>
      <c r="AD129" s="8">
        <v>7.41358930293229E-2</v>
      </c>
      <c r="AE129" s="8">
        <v>46.127181614821957</v>
      </c>
      <c r="AF129" s="8">
        <v>49.924693726811434</v>
      </c>
      <c r="AG129" s="8">
        <v>3.9481246583666039</v>
      </c>
      <c r="AH129" s="8">
        <f t="shared" si="7"/>
        <v>0.92679960546481988</v>
      </c>
      <c r="AI129" s="32">
        <f t="shared" si="8"/>
        <v>36.096208600000004</v>
      </c>
      <c r="AJ129" s="32">
        <f t="shared" si="9"/>
        <v>-32.124391000000003</v>
      </c>
    </row>
    <row r="130" spans="1:36">
      <c r="A130" s="33" t="s">
        <v>384</v>
      </c>
      <c r="B130" s="12" t="s">
        <v>292</v>
      </c>
      <c r="C130" s="8">
        <v>52.174999999999997</v>
      </c>
      <c r="D130" s="8">
        <v>0.16200000000000001</v>
      </c>
      <c r="E130" s="8">
        <v>3.4060000000000001</v>
      </c>
      <c r="F130" s="8">
        <v>1.0669999999999999</v>
      </c>
      <c r="G130" s="8">
        <v>2.3919999999999999</v>
      </c>
      <c r="H130" s="8">
        <v>2.5000000000000001E-2</v>
      </c>
      <c r="I130" s="8">
        <v>18.195</v>
      </c>
      <c r="J130" s="8">
        <v>21.658999999999999</v>
      </c>
      <c r="K130" s="8">
        <v>0.28599999999999998</v>
      </c>
      <c r="L130" s="8">
        <v>1E-3</v>
      </c>
      <c r="M130" s="8">
        <v>99.415000000000006</v>
      </c>
      <c r="N130" s="8">
        <v>3.2000000000000001E-2</v>
      </c>
      <c r="O130" s="8">
        <v>1.4999999999999999E-2</v>
      </c>
      <c r="P130" s="8">
        <v>1.9029413166964273</v>
      </c>
      <c r="Q130" s="8">
        <v>9.7058683303572701E-2</v>
      </c>
      <c r="R130" s="8">
        <v>4.934016977693309E-2</v>
      </c>
      <c r="S130" s="8">
        <v>4.2350484879506212E-2</v>
      </c>
      <c r="T130" s="8">
        <v>3.0766086870756527E-2</v>
      </c>
      <c r="U130" s="8">
        <v>4.443956715560562E-3</v>
      </c>
      <c r="V130" s="8">
        <v>3.0342388955032509E-2</v>
      </c>
      <c r="W130" s="8">
        <v>7.7222113984121881E-4</v>
      </c>
      <c r="X130" s="8">
        <v>0.98932703184100701</v>
      </c>
      <c r="Y130" s="8">
        <v>0.84629789026763103</v>
      </c>
      <c r="Z130" s="8">
        <v>2.0222615231824601E-2</v>
      </c>
      <c r="AA130" s="8">
        <v>4.652345448860812E-5</v>
      </c>
      <c r="AB130" s="8">
        <v>4.0139093691325822</v>
      </c>
      <c r="AC130" s="8">
        <v>0.41740527447156539</v>
      </c>
      <c r="AD130" s="8">
        <v>0.58259472552843461</v>
      </c>
      <c r="AE130" s="8">
        <v>44.329910203015281</v>
      </c>
      <c r="AF130" s="8">
        <v>51.821916357440436</v>
      </c>
      <c r="AG130" s="8">
        <v>3.8481734395442739</v>
      </c>
      <c r="AH130" s="8">
        <f t="shared" si="7"/>
        <v>0.97024291565854281</v>
      </c>
      <c r="AI130" s="32">
        <f t="shared" si="8"/>
        <v>36.835511199999999</v>
      </c>
      <c r="AJ130" s="32">
        <f t="shared" si="9"/>
        <v>-32.516546999999996</v>
      </c>
    </row>
    <row r="131" spans="1:36">
      <c r="A131" s="33" t="s">
        <v>383</v>
      </c>
      <c r="B131" s="12" t="s">
        <v>292</v>
      </c>
      <c r="C131" s="8">
        <v>52.798000000000002</v>
      </c>
      <c r="D131" s="8">
        <v>8.4000000000000005E-2</v>
      </c>
      <c r="E131" s="8">
        <v>3.847</v>
      </c>
      <c r="F131" s="8">
        <v>1.0860000000000001</v>
      </c>
      <c r="G131" s="8">
        <v>2.3849999999999998</v>
      </c>
      <c r="H131" s="8">
        <v>6.0000000000000001E-3</v>
      </c>
      <c r="I131" s="8">
        <v>17.297000000000001</v>
      </c>
      <c r="J131" s="8">
        <v>22.956</v>
      </c>
      <c r="K131" s="8">
        <v>8.7999999999999995E-2</v>
      </c>
      <c r="L131" s="8">
        <v>0</v>
      </c>
      <c r="M131" s="8">
        <v>100.629</v>
      </c>
      <c r="N131" s="8">
        <v>0</v>
      </c>
      <c r="O131" s="8">
        <v>8.2000000000000003E-2</v>
      </c>
      <c r="P131" s="8">
        <v>1.9051993953601445</v>
      </c>
      <c r="Q131" s="8">
        <v>9.4800604639855512E-2</v>
      </c>
      <c r="R131" s="8">
        <v>6.8796360357371467E-2</v>
      </c>
      <c r="S131" s="8">
        <v>0</v>
      </c>
      <c r="T131" s="8">
        <v>3.0981161328358472E-2</v>
      </c>
      <c r="U131" s="8">
        <v>2.2797861828710219E-3</v>
      </c>
      <c r="V131" s="8">
        <v>7.1994288023327302E-2</v>
      </c>
      <c r="W131" s="8">
        <v>1.8336352681112529E-4</v>
      </c>
      <c r="X131" s="8">
        <v>0.93050481892266046</v>
      </c>
      <c r="Y131" s="8">
        <v>0.88744428803352671</v>
      </c>
      <c r="Z131" s="8">
        <v>6.1562178987541573E-3</v>
      </c>
      <c r="AA131" s="8">
        <v>0</v>
      </c>
      <c r="AB131" s="8">
        <v>3.9983402842736804</v>
      </c>
      <c r="AC131" s="8">
        <v>1.0704576812042865</v>
      </c>
      <c r="AD131" s="8">
        <v>7.0457681204286596E-2</v>
      </c>
      <c r="AE131" s="8">
        <v>46.951575286666511</v>
      </c>
      <c r="AF131" s="8">
        <v>49.229757461239942</v>
      </c>
      <c r="AG131" s="8">
        <v>3.8186672520935514</v>
      </c>
      <c r="AH131" s="8">
        <f t="shared" si="7"/>
        <v>0.92818518487996393</v>
      </c>
      <c r="AI131" s="32">
        <f t="shared" si="8"/>
        <v>37.291197999999994</v>
      </c>
      <c r="AJ131" s="32">
        <f t="shared" si="9"/>
        <v>-32.657623999999998</v>
      </c>
    </row>
    <row r="132" spans="1:36">
      <c r="A132" s="33" t="s">
        <v>382</v>
      </c>
      <c r="B132" s="12" t="s">
        <v>292</v>
      </c>
      <c r="C132" s="8">
        <v>52.625</v>
      </c>
      <c r="D132" s="8">
        <v>0.126</v>
      </c>
      <c r="E132" s="8">
        <v>4.7519999999999998</v>
      </c>
      <c r="F132" s="8">
        <v>1.329</v>
      </c>
      <c r="G132" s="8">
        <v>2.3820000000000001</v>
      </c>
      <c r="H132" s="8">
        <v>0.02</v>
      </c>
      <c r="I132" s="8">
        <v>17.341999999999999</v>
      </c>
      <c r="J132" s="8">
        <v>21.783999999999999</v>
      </c>
      <c r="K132" s="8">
        <v>0.309</v>
      </c>
      <c r="L132" s="8">
        <v>4.0000000000000001E-3</v>
      </c>
      <c r="M132" s="8">
        <v>100.786</v>
      </c>
      <c r="N132" s="8">
        <v>5.6000000000000001E-2</v>
      </c>
      <c r="O132" s="8">
        <v>5.7000000000000002E-2</v>
      </c>
      <c r="P132" s="8">
        <v>1.8916441522432217</v>
      </c>
      <c r="Q132" s="8">
        <v>0.10835584775677831</v>
      </c>
      <c r="R132" s="8">
        <v>9.2948826006955226E-2</v>
      </c>
      <c r="S132" s="8">
        <v>0</v>
      </c>
      <c r="T132" s="8">
        <v>3.7767411390489586E-2</v>
      </c>
      <c r="U132" s="8">
        <v>3.4065106124777115E-3</v>
      </c>
      <c r="V132" s="8">
        <v>7.166336911518377E-2</v>
      </c>
      <c r="W132" s="8">
        <v>6.0885807305238846E-4</v>
      </c>
      <c r="X132" s="8">
        <v>0.92933307307930324</v>
      </c>
      <c r="Y132" s="8">
        <v>0.8388935991830393</v>
      </c>
      <c r="Z132" s="8">
        <v>2.1533476986159986E-2</v>
      </c>
      <c r="AA132" s="8">
        <v>1.8340718344941163E-4</v>
      </c>
      <c r="AB132" s="8">
        <v>3.9963385316301108</v>
      </c>
      <c r="AC132" s="8">
        <v>1.1562196261318893</v>
      </c>
      <c r="AD132" s="8">
        <v>0.156219626131889</v>
      </c>
      <c r="AE132" s="8">
        <v>45.579684912251992</v>
      </c>
      <c r="AF132" s="8">
        <v>50.49354136298183</v>
      </c>
      <c r="AG132" s="8">
        <v>3.9267737247661869</v>
      </c>
      <c r="AH132" s="8">
        <f t="shared" si="7"/>
        <v>0.92840796820608473</v>
      </c>
      <c r="AI132" s="32">
        <f t="shared" si="8"/>
        <v>36.265649199999991</v>
      </c>
      <c r="AJ132" s="32">
        <f t="shared" si="9"/>
        <v>-32.717190000000002</v>
      </c>
    </row>
    <row r="133" spans="1:36">
      <c r="A133" s="33" t="s">
        <v>381</v>
      </c>
      <c r="B133" s="12" t="s">
        <v>292</v>
      </c>
      <c r="C133" s="8">
        <v>52.732999999999997</v>
      </c>
      <c r="D133" s="8">
        <v>9.7000000000000003E-2</v>
      </c>
      <c r="E133" s="8">
        <v>4.6959999999999997</v>
      </c>
      <c r="F133" s="8">
        <v>1.1679999999999999</v>
      </c>
      <c r="G133" s="8">
        <v>2.3769999999999998</v>
      </c>
      <c r="H133" s="8">
        <v>1.9E-2</v>
      </c>
      <c r="I133" s="8">
        <v>16.033000000000001</v>
      </c>
      <c r="J133" s="8">
        <v>23.396000000000001</v>
      </c>
      <c r="K133" s="8">
        <v>0.28799999999999998</v>
      </c>
      <c r="L133" s="8">
        <v>0</v>
      </c>
      <c r="M133" s="8">
        <v>100.872</v>
      </c>
      <c r="N133" s="8">
        <v>1.2E-2</v>
      </c>
      <c r="O133" s="8">
        <v>5.2999999999999999E-2</v>
      </c>
      <c r="P133" s="8">
        <v>1.8997371312307272</v>
      </c>
      <c r="Q133" s="8">
        <v>0.10026286876927282</v>
      </c>
      <c r="R133" s="8">
        <v>9.9111448484337061E-2</v>
      </c>
      <c r="S133" s="8">
        <v>0</v>
      </c>
      <c r="T133" s="8">
        <v>3.3265861843640936E-2</v>
      </c>
      <c r="U133" s="8">
        <v>2.6282981789500053E-3</v>
      </c>
      <c r="V133" s="8">
        <v>7.1759792287256582E-2</v>
      </c>
      <c r="W133" s="8">
        <v>5.7970009680839653E-4</v>
      </c>
      <c r="X133" s="8">
        <v>0.86109427635109426</v>
      </c>
      <c r="Y133" s="8">
        <v>0.90297258259073576</v>
      </c>
      <c r="Z133" s="8">
        <v>2.0114621629838559E-2</v>
      </c>
      <c r="AA133" s="8">
        <v>0</v>
      </c>
      <c r="AB133" s="8">
        <v>3.9915265814626615</v>
      </c>
      <c r="AC133" s="8">
        <v>1.3614918435991146</v>
      </c>
      <c r="AD133" s="8">
        <v>0.36149184359911501</v>
      </c>
      <c r="AE133" s="8">
        <v>49.170630559994791</v>
      </c>
      <c r="AF133" s="8">
        <v>46.890181779723186</v>
      </c>
      <c r="AG133" s="8">
        <v>3.9391876602820224</v>
      </c>
      <c r="AH133" s="8">
        <f t="shared" si="7"/>
        <v>0.92307500744248083</v>
      </c>
      <c r="AI133" s="32">
        <f t="shared" si="8"/>
        <v>36.630554200000006</v>
      </c>
      <c r="AJ133" s="32">
        <f t="shared" si="9"/>
        <v>-32.347201999999996</v>
      </c>
    </row>
    <row r="134" spans="1:36">
      <c r="A134" s="33" t="s">
        <v>380</v>
      </c>
      <c r="B134" s="12" t="s">
        <v>292</v>
      </c>
      <c r="C134" s="8">
        <v>51.752000000000002</v>
      </c>
      <c r="D134" s="8">
        <v>5.8999999999999997E-2</v>
      </c>
      <c r="E134" s="8">
        <v>4.3070000000000004</v>
      </c>
      <c r="F134" s="8">
        <v>1.3029999999999999</v>
      </c>
      <c r="G134" s="8">
        <v>2.3660000000000001</v>
      </c>
      <c r="H134" s="8">
        <v>2.1999999999999999E-2</v>
      </c>
      <c r="I134" s="8">
        <v>17.87</v>
      </c>
      <c r="J134" s="8">
        <v>22.358000000000001</v>
      </c>
      <c r="K134" s="8">
        <v>0.19700000000000001</v>
      </c>
      <c r="L134" s="8">
        <v>0</v>
      </c>
      <c r="M134" s="8">
        <v>100.27500000000001</v>
      </c>
      <c r="N134" s="8">
        <v>3.5999999999999997E-2</v>
      </c>
      <c r="O134" s="8">
        <v>5.0000000000000001E-3</v>
      </c>
      <c r="P134" s="8">
        <v>1.8758278955257373</v>
      </c>
      <c r="Q134" s="8">
        <v>0.12417210447426275</v>
      </c>
      <c r="R134" s="8">
        <v>5.9807981080523459E-2</v>
      </c>
      <c r="S134" s="8">
        <v>5.6213696590351692E-2</v>
      </c>
      <c r="T134" s="8">
        <v>3.733835428800801E-2</v>
      </c>
      <c r="U134" s="8">
        <v>1.6084580229218826E-3</v>
      </c>
      <c r="V134" s="8">
        <v>1.5161040589386096E-2</v>
      </c>
      <c r="W134" s="8">
        <v>6.753474626831937E-4</v>
      </c>
      <c r="X134" s="8">
        <v>0.9656400774634184</v>
      </c>
      <c r="Y134" s="8">
        <v>0.86820188156804379</v>
      </c>
      <c r="Z134" s="8">
        <v>1.3843325344745982E-2</v>
      </c>
      <c r="AA134" s="8">
        <v>0</v>
      </c>
      <c r="AB134" s="8">
        <v>4.0184901624100826</v>
      </c>
      <c r="AC134" s="8">
        <v>0.2124146608232988</v>
      </c>
      <c r="AD134" s="8">
        <v>0.78758533917670126</v>
      </c>
      <c r="AE134" s="8">
        <v>45.553570804275921</v>
      </c>
      <c r="AF134" s="8">
        <v>50.666042741959672</v>
      </c>
      <c r="AG134" s="8">
        <v>3.7803864537644003</v>
      </c>
      <c r="AH134" s="8">
        <f t="shared" si="7"/>
        <v>0.98454218667747295</v>
      </c>
      <c r="AI134" s="32">
        <f t="shared" si="8"/>
        <v>36.503382600000002</v>
      </c>
      <c r="AJ134" s="32">
        <f t="shared" si="9"/>
        <v>-32.645701000000003</v>
      </c>
    </row>
    <row r="135" spans="1:36">
      <c r="A135" s="33" t="s">
        <v>379</v>
      </c>
      <c r="B135" s="12" t="s">
        <v>292</v>
      </c>
      <c r="C135" s="8">
        <v>51.780999999999999</v>
      </c>
      <c r="D135" s="8">
        <v>6.4000000000000001E-2</v>
      </c>
      <c r="E135" s="8">
        <v>3.819</v>
      </c>
      <c r="F135" s="8">
        <v>1.1519999999999999</v>
      </c>
      <c r="G135" s="8">
        <v>2.363</v>
      </c>
      <c r="H135" s="8">
        <v>0</v>
      </c>
      <c r="I135" s="8">
        <v>17.356000000000002</v>
      </c>
      <c r="J135" s="8">
        <v>22.882000000000001</v>
      </c>
      <c r="K135" s="8">
        <v>0.14599999999999999</v>
      </c>
      <c r="L135" s="8">
        <v>0</v>
      </c>
      <c r="M135" s="8">
        <v>99.600999999999999</v>
      </c>
      <c r="N135" s="8">
        <v>6.0000000000000001E-3</v>
      </c>
      <c r="O135" s="8">
        <v>3.2000000000000001E-2</v>
      </c>
      <c r="P135" s="8">
        <v>1.8911793163364869</v>
      </c>
      <c r="Q135" s="8">
        <v>0.10882068366351305</v>
      </c>
      <c r="R135" s="8">
        <v>5.5556686240842867E-2</v>
      </c>
      <c r="S135" s="8">
        <v>4.0099599385506668E-2</v>
      </c>
      <c r="T135" s="8">
        <v>3.3262865507762404E-2</v>
      </c>
      <c r="U135" s="8">
        <v>1.7580617205408143E-3</v>
      </c>
      <c r="V135" s="8">
        <v>3.1824671186193337E-2</v>
      </c>
      <c r="W135" s="8">
        <v>0</v>
      </c>
      <c r="X135" s="8">
        <v>0.94501085120576356</v>
      </c>
      <c r="Y135" s="8">
        <v>0.89531977391629802</v>
      </c>
      <c r="Z135" s="8">
        <v>1.0337689403120378E-2</v>
      </c>
      <c r="AA135" s="8">
        <v>0</v>
      </c>
      <c r="AB135" s="8">
        <v>4.0131701985660282</v>
      </c>
      <c r="AC135" s="8">
        <v>0.44247471588144782</v>
      </c>
      <c r="AD135" s="8">
        <v>0.55752528411855218</v>
      </c>
      <c r="AE135" s="8">
        <v>46.820106249040514</v>
      </c>
      <c r="AF135" s="8">
        <v>49.418665541599559</v>
      </c>
      <c r="AG135" s="8">
        <v>3.7612282093599263</v>
      </c>
      <c r="AH135" s="8">
        <f t="shared" si="7"/>
        <v>0.96742064507618952</v>
      </c>
      <c r="AI135" s="32">
        <f t="shared" si="8"/>
        <v>36.805207799999998</v>
      </c>
      <c r="AJ135" s="32">
        <f t="shared" si="9"/>
        <v>-32.319651</v>
      </c>
    </row>
    <row r="136" spans="1:36">
      <c r="A136" s="33" t="s">
        <v>378</v>
      </c>
      <c r="B136" s="12" t="s">
        <v>292</v>
      </c>
      <c r="C136" s="8">
        <v>52.295000000000002</v>
      </c>
      <c r="D136" s="8">
        <v>0.106</v>
      </c>
      <c r="E136" s="8">
        <v>4.3070000000000004</v>
      </c>
      <c r="F136" s="8">
        <v>1.2789999999999999</v>
      </c>
      <c r="G136" s="8">
        <v>2.359</v>
      </c>
      <c r="H136" s="8">
        <v>5.0999999999999997E-2</v>
      </c>
      <c r="I136" s="8">
        <v>17.454000000000001</v>
      </c>
      <c r="J136" s="8">
        <v>22.123000000000001</v>
      </c>
      <c r="K136" s="8">
        <v>0.10100000000000001</v>
      </c>
      <c r="L136" s="8">
        <v>0</v>
      </c>
      <c r="M136" s="8">
        <v>100.154</v>
      </c>
      <c r="N136" s="8">
        <v>2.1999999999999999E-2</v>
      </c>
      <c r="O136" s="8">
        <v>5.7000000000000002E-2</v>
      </c>
      <c r="P136" s="8">
        <v>1.8934285621599207</v>
      </c>
      <c r="Q136" s="8">
        <v>0.10657143784007928</v>
      </c>
      <c r="R136" s="8">
        <v>7.7206646998263184E-2</v>
      </c>
      <c r="S136" s="8">
        <v>0</v>
      </c>
      <c r="T136" s="8">
        <v>3.6610377405776107E-2</v>
      </c>
      <c r="U136" s="8">
        <v>2.8865992194009086E-3</v>
      </c>
      <c r="V136" s="8">
        <v>7.1472973083258007E-2</v>
      </c>
      <c r="W136" s="8">
        <v>1.5638592842121396E-3</v>
      </c>
      <c r="X136" s="8">
        <v>0.9421251691794621</v>
      </c>
      <c r="Y136" s="8">
        <v>0.85813318142559269</v>
      </c>
      <c r="Z136" s="8">
        <v>7.0895468745913789E-3</v>
      </c>
      <c r="AA136" s="8">
        <v>0</v>
      </c>
      <c r="AB136" s="8">
        <v>3.997088353470557</v>
      </c>
      <c r="AC136" s="8">
        <v>1.1245289432083054</v>
      </c>
      <c r="AD136" s="8">
        <v>0.124528943208306</v>
      </c>
      <c r="AE136" s="8">
        <v>45.8087539660416</v>
      </c>
      <c r="AF136" s="8">
        <v>50.292403340540702</v>
      </c>
      <c r="AG136" s="8">
        <v>3.898842693417707</v>
      </c>
      <c r="AH136" s="8">
        <f t="shared" si="7"/>
        <v>0.92948588784535036</v>
      </c>
      <c r="AI136" s="32">
        <f t="shared" si="8"/>
        <v>36.565586400000001</v>
      </c>
      <c r="AJ136" s="32">
        <f t="shared" si="9"/>
        <v>-32.547780000000003</v>
      </c>
    </row>
    <row r="137" spans="1:36">
      <c r="A137" s="33" t="s">
        <v>377</v>
      </c>
      <c r="B137" s="12" t="s">
        <v>292</v>
      </c>
      <c r="C137" s="8">
        <v>52.293999999999997</v>
      </c>
      <c r="D137" s="8">
        <v>0.16700000000000001</v>
      </c>
      <c r="E137" s="8">
        <v>5.0030000000000001</v>
      </c>
      <c r="F137" s="8">
        <v>1.3109999999999999</v>
      </c>
      <c r="G137" s="8">
        <v>2.355</v>
      </c>
      <c r="H137" s="8">
        <v>3.5000000000000003E-2</v>
      </c>
      <c r="I137" s="8">
        <v>16.248000000000001</v>
      </c>
      <c r="J137" s="8">
        <v>22.574000000000002</v>
      </c>
      <c r="K137" s="8">
        <v>0.318</v>
      </c>
      <c r="L137" s="8">
        <v>1.4999999999999999E-2</v>
      </c>
      <c r="M137" s="8">
        <v>100.39</v>
      </c>
      <c r="N137" s="8">
        <v>7.0000000000000001E-3</v>
      </c>
      <c r="O137" s="8">
        <v>6.3E-2</v>
      </c>
      <c r="P137" s="8">
        <v>1.8905821503146718</v>
      </c>
      <c r="Q137" s="8">
        <v>0.10941784968532819</v>
      </c>
      <c r="R137" s="8">
        <v>0.10374145083448094</v>
      </c>
      <c r="S137" s="8">
        <v>0</v>
      </c>
      <c r="T137" s="8">
        <v>3.7470655195396024E-2</v>
      </c>
      <c r="U137" s="8">
        <v>4.5410055180298888E-3</v>
      </c>
      <c r="V137" s="8">
        <v>7.1352692319360297E-2</v>
      </c>
      <c r="W137" s="8">
        <v>1.0716438474031324E-3</v>
      </c>
      <c r="X137" s="8">
        <v>0.87572647384691715</v>
      </c>
      <c r="Y137" s="8">
        <v>0.87432748405751159</v>
      </c>
      <c r="Z137" s="8">
        <v>2.2288413609975084E-2</v>
      </c>
      <c r="AA137" s="8">
        <v>6.9174171551208562E-4</v>
      </c>
      <c r="AB137" s="8">
        <v>3.9912115609445857</v>
      </c>
      <c r="AC137" s="8">
        <v>1.3770615042511698</v>
      </c>
      <c r="AD137" s="8">
        <v>0.37706150425117002</v>
      </c>
      <c r="AE137" s="8">
        <v>47.974644576115722</v>
      </c>
      <c r="AF137" s="8">
        <v>48.051407618724056</v>
      </c>
      <c r="AG137" s="8">
        <v>3.9739478051602126</v>
      </c>
      <c r="AH137" s="8">
        <f t="shared" si="7"/>
        <v>0.92466026614417896</v>
      </c>
      <c r="AI137" s="32">
        <f t="shared" si="8"/>
        <v>36.021002000000003</v>
      </c>
      <c r="AJ137" s="32">
        <f t="shared" si="9"/>
        <v>-32.226681999999997</v>
      </c>
    </row>
    <row r="138" spans="1:36">
      <c r="A138" s="33" t="s">
        <v>376</v>
      </c>
      <c r="B138" s="12" t="s">
        <v>292</v>
      </c>
      <c r="C138" s="8">
        <v>59.314999999999998</v>
      </c>
      <c r="D138" s="8">
        <v>3.6999999999999998E-2</v>
      </c>
      <c r="E138" s="8">
        <v>0.435</v>
      </c>
      <c r="F138" s="8">
        <v>0.13900000000000001</v>
      </c>
      <c r="G138" s="8">
        <v>2.3540000000000001</v>
      </c>
      <c r="H138" s="8">
        <v>0.14599999999999999</v>
      </c>
      <c r="I138" s="8">
        <v>26.79</v>
      </c>
      <c r="J138" s="8">
        <v>11.26</v>
      </c>
      <c r="K138" s="8">
        <v>9.8000000000000004E-2</v>
      </c>
      <c r="L138" s="8">
        <v>1.2999999999999999E-2</v>
      </c>
      <c r="M138" s="8">
        <v>100.651</v>
      </c>
      <c r="N138" s="8">
        <v>8.0000000000000002E-3</v>
      </c>
      <c r="O138" s="8">
        <v>5.6000000000000001E-2</v>
      </c>
      <c r="P138" s="8">
        <v>2.0474986996147257</v>
      </c>
      <c r="Q138" s="8">
        <v>4.7498699614725699E-2</v>
      </c>
      <c r="R138" s="8">
        <v>6.5194835711286411E-2</v>
      </c>
      <c r="S138" s="8">
        <v>0</v>
      </c>
      <c r="T138" s="8">
        <v>3.7933140952307086E-3</v>
      </c>
      <c r="U138" s="8">
        <v>9.6062236094079381E-4</v>
      </c>
      <c r="V138" s="8">
        <v>6.8905201823009785E-2</v>
      </c>
      <c r="W138" s="8">
        <v>4.2682583195638455E-3</v>
      </c>
      <c r="X138" s="8">
        <v>1.378658463686109</v>
      </c>
      <c r="Y138" s="8">
        <v>0.41640833066727256</v>
      </c>
      <c r="Z138" s="8">
        <v>6.5583338921981465E-3</v>
      </c>
      <c r="AA138" s="8">
        <v>5.7241561054418883E-4</v>
      </c>
      <c r="AB138" s="8">
        <v>3.9453197761661554</v>
      </c>
      <c r="AC138" s="8">
        <v>3.4565708994738698</v>
      </c>
      <c r="AD138" s="8">
        <v>2.4565708994738702</v>
      </c>
      <c r="AE138" s="8">
        <v>22.288799829956456</v>
      </c>
      <c r="AF138" s="8">
        <v>73.794495133500178</v>
      </c>
      <c r="AG138" s="8">
        <v>3.9167050365433629</v>
      </c>
      <c r="AH138" s="8">
        <f t="shared" si="7"/>
        <v>0.95239919081640156</v>
      </c>
      <c r="AI138" s="32">
        <f t="shared" si="8"/>
        <v>39.446987399999998</v>
      </c>
      <c r="AJ138" s="32">
        <f t="shared" si="9"/>
        <v>-36.929737000000003</v>
      </c>
    </row>
    <row r="139" spans="1:36">
      <c r="A139" s="33" t="s">
        <v>375</v>
      </c>
      <c r="B139" s="12" t="s">
        <v>292</v>
      </c>
      <c r="C139" s="8">
        <v>52.789000000000001</v>
      </c>
      <c r="D139" s="8">
        <v>0.13300000000000001</v>
      </c>
      <c r="E139" s="8">
        <v>3.484</v>
      </c>
      <c r="F139" s="8">
        <v>0.95399999999999996</v>
      </c>
      <c r="G139" s="8">
        <v>2.35</v>
      </c>
      <c r="H139" s="8">
        <v>5.8000000000000003E-2</v>
      </c>
      <c r="I139" s="8">
        <v>17.683</v>
      </c>
      <c r="J139" s="8">
        <v>22.405999999999999</v>
      </c>
      <c r="K139" s="8">
        <v>0.14599999999999999</v>
      </c>
      <c r="L139" s="8">
        <v>1.9E-2</v>
      </c>
      <c r="M139" s="8">
        <v>100.116</v>
      </c>
      <c r="N139" s="8">
        <v>3.1E-2</v>
      </c>
      <c r="O139" s="8">
        <v>6.3E-2</v>
      </c>
      <c r="P139" s="8">
        <v>1.9126180299037272</v>
      </c>
      <c r="Q139" s="8">
        <v>8.7381970096272799E-2</v>
      </c>
      <c r="R139" s="8">
        <v>6.1380386510710622E-2</v>
      </c>
      <c r="S139" s="8">
        <v>3.838978029943263E-3</v>
      </c>
      <c r="T139" s="8">
        <v>2.7326127461374118E-2</v>
      </c>
      <c r="U139" s="8">
        <v>3.6243348842027174E-3</v>
      </c>
      <c r="V139" s="8">
        <v>6.7334282973065596E-2</v>
      </c>
      <c r="W139" s="8">
        <v>1.7797194379987069E-3</v>
      </c>
      <c r="X139" s="8">
        <v>0.95513692549070872</v>
      </c>
      <c r="Y139" s="8">
        <v>0.86970318604274144</v>
      </c>
      <c r="Z139" s="8">
        <v>1.0255244379175554E-2</v>
      </c>
      <c r="AA139" s="8">
        <v>8.7810697770734924E-4</v>
      </c>
      <c r="AB139" s="8">
        <v>4.0012572921876295</v>
      </c>
      <c r="AC139" s="8">
        <v>0.94606151276697903</v>
      </c>
      <c r="AD139" s="8">
        <v>5.3938487233020978E-2</v>
      </c>
      <c r="AE139" s="8">
        <v>45.827081451640503</v>
      </c>
      <c r="AF139" s="8">
        <v>50.328822964414286</v>
      </c>
      <c r="AG139" s="8">
        <v>3.8440955839452187</v>
      </c>
      <c r="AH139" s="8">
        <f t="shared" si="7"/>
        <v>0.93414554618683787</v>
      </c>
      <c r="AI139" s="32">
        <f t="shared" si="8"/>
        <v>37.295439999999999</v>
      </c>
      <c r="AJ139" s="32">
        <f t="shared" si="9"/>
        <v>-32.628301999999998</v>
      </c>
    </row>
    <row r="140" spans="1:36">
      <c r="A140" s="33" t="s">
        <v>374</v>
      </c>
      <c r="B140" s="12" t="s">
        <v>292</v>
      </c>
      <c r="C140" s="8">
        <v>51.066000000000003</v>
      </c>
      <c r="D140" s="8">
        <v>0.13200000000000001</v>
      </c>
      <c r="E140" s="8">
        <v>5.0640000000000001</v>
      </c>
      <c r="F140" s="8">
        <v>1.143</v>
      </c>
      <c r="G140" s="8">
        <v>2.3359999999999999</v>
      </c>
      <c r="H140" s="8">
        <v>2.1999999999999999E-2</v>
      </c>
      <c r="I140" s="8">
        <v>17.149999999999999</v>
      </c>
      <c r="J140" s="8">
        <v>22.08</v>
      </c>
      <c r="K140" s="8">
        <v>0.23799999999999999</v>
      </c>
      <c r="L140" s="8">
        <v>0</v>
      </c>
      <c r="M140" s="8">
        <v>99.241</v>
      </c>
      <c r="N140" s="8">
        <v>0</v>
      </c>
      <c r="O140" s="8">
        <v>0.01</v>
      </c>
      <c r="P140" s="8">
        <v>1.8675507763232084</v>
      </c>
      <c r="Q140" s="8">
        <v>0.13244922367679157</v>
      </c>
      <c r="R140" s="8">
        <v>8.580585964492507E-2</v>
      </c>
      <c r="S140" s="8">
        <v>3.4712832294020224E-2</v>
      </c>
      <c r="T140" s="8">
        <v>3.3046975062039213E-2</v>
      </c>
      <c r="U140" s="8">
        <v>3.6308338581673531E-3</v>
      </c>
      <c r="V140" s="8">
        <v>3.6516430209547174E-2</v>
      </c>
      <c r="W140" s="8">
        <v>6.8139979463962077E-4</v>
      </c>
      <c r="X140" s="8">
        <v>0.93503868661656897</v>
      </c>
      <c r="Y140" s="8">
        <v>0.86509054565936805</v>
      </c>
      <c r="Z140" s="8">
        <v>1.6874304527491064E-2</v>
      </c>
      <c r="AA140" s="8">
        <v>0</v>
      </c>
      <c r="AB140" s="8">
        <v>4.0113978676667665</v>
      </c>
      <c r="AC140" s="8">
        <v>0.51266051235218546</v>
      </c>
      <c r="AD140" s="8">
        <v>0.48733948764781454</v>
      </c>
      <c r="AE140" s="8">
        <v>46.211116983495749</v>
      </c>
      <c r="AF140" s="8">
        <v>49.94758334620181</v>
      </c>
      <c r="AG140" s="8">
        <v>3.8412996703024551</v>
      </c>
      <c r="AH140" s="8">
        <f t="shared" si="7"/>
        <v>0.96241445330570707</v>
      </c>
      <c r="AI140" s="32">
        <f t="shared" si="8"/>
        <v>35.543627600000008</v>
      </c>
      <c r="AJ140" s="32">
        <f t="shared" si="9"/>
        <v>-32.191498000000003</v>
      </c>
    </row>
    <row r="141" spans="1:36">
      <c r="A141" s="33" t="s">
        <v>373</v>
      </c>
      <c r="B141" s="12" t="s">
        <v>292</v>
      </c>
      <c r="C141" s="8">
        <v>53.311999999999998</v>
      </c>
      <c r="D141" s="8">
        <v>9.9000000000000005E-2</v>
      </c>
      <c r="E141" s="8">
        <v>2.4649999999999999</v>
      </c>
      <c r="F141" s="8">
        <v>0.64</v>
      </c>
      <c r="G141" s="8">
        <v>2.335</v>
      </c>
      <c r="H141" s="8">
        <v>3.5999999999999997E-2</v>
      </c>
      <c r="I141" s="8">
        <v>17.763000000000002</v>
      </c>
      <c r="J141" s="8">
        <v>22.667000000000002</v>
      </c>
      <c r="K141" s="8">
        <v>0.27200000000000002</v>
      </c>
      <c r="L141" s="8">
        <v>2E-3</v>
      </c>
      <c r="M141" s="8">
        <v>99.620999999999995</v>
      </c>
      <c r="N141" s="8">
        <v>0</v>
      </c>
      <c r="O141" s="8">
        <v>0.03</v>
      </c>
      <c r="P141" s="8">
        <v>1.9397645908292318</v>
      </c>
      <c r="Q141" s="8">
        <v>6.0235409170768195E-2</v>
      </c>
      <c r="R141" s="8">
        <v>4.5463637032999771E-2</v>
      </c>
      <c r="S141" s="8">
        <v>1.5314962814994004E-2</v>
      </c>
      <c r="T141" s="8">
        <v>1.8409794069667376E-2</v>
      </c>
      <c r="U141" s="8">
        <v>2.7092626778471005E-3</v>
      </c>
      <c r="V141" s="8">
        <v>5.5636191810894631E-2</v>
      </c>
      <c r="W141" s="8">
        <v>1.109341582932703E-3</v>
      </c>
      <c r="X141" s="8">
        <v>0.96353000971858849</v>
      </c>
      <c r="Y141" s="8">
        <v>0.88356807494462597</v>
      </c>
      <c r="Z141" s="8">
        <v>1.9186745002835057E-2</v>
      </c>
      <c r="AA141" s="8">
        <v>9.2824595297530038E-5</v>
      </c>
      <c r="AB141" s="8">
        <v>4.0050208442506827</v>
      </c>
      <c r="AC141" s="8">
        <v>0.78414780004995321</v>
      </c>
      <c r="AD141" s="8">
        <v>0.21585219995004684</v>
      </c>
      <c r="AE141" s="8">
        <v>46.039346813286599</v>
      </c>
      <c r="AF141" s="8">
        <v>50.205856843824527</v>
      </c>
      <c r="AG141" s="8">
        <v>3.7547963428888802</v>
      </c>
      <c r="AH141" s="8">
        <f t="shared" si="7"/>
        <v>0.94541008941681903</v>
      </c>
      <c r="AI141" s="32">
        <f t="shared" si="8"/>
        <v>38.015656</v>
      </c>
      <c r="AJ141" s="32">
        <f t="shared" si="9"/>
        <v>-32.630615999999996</v>
      </c>
    </row>
    <row r="142" spans="1:36">
      <c r="A142" s="33" t="s">
        <v>372</v>
      </c>
      <c r="B142" s="12" t="s">
        <v>292</v>
      </c>
      <c r="C142" s="8">
        <v>51.83</v>
      </c>
      <c r="D142" s="8">
        <v>0.112</v>
      </c>
      <c r="E142" s="8">
        <v>3.9729999999999999</v>
      </c>
      <c r="F142" s="8">
        <v>1.1080000000000001</v>
      </c>
      <c r="G142" s="8">
        <v>2.3340000000000001</v>
      </c>
      <c r="H142" s="8">
        <v>0</v>
      </c>
      <c r="I142" s="8">
        <v>16.914000000000001</v>
      </c>
      <c r="J142" s="8">
        <v>22.404</v>
      </c>
      <c r="K142" s="8">
        <v>0.30399999999999999</v>
      </c>
      <c r="L142" s="8">
        <v>0</v>
      </c>
      <c r="M142" s="8">
        <v>99.052999999999997</v>
      </c>
      <c r="N142" s="8">
        <v>1E-3</v>
      </c>
      <c r="O142" s="8">
        <v>7.2999999999999995E-2</v>
      </c>
      <c r="P142" s="8">
        <v>1.90051014550136</v>
      </c>
      <c r="Q142" s="8">
        <v>9.9489854498640007E-2</v>
      </c>
      <c r="R142" s="8">
        <v>7.2197236204179088E-2</v>
      </c>
      <c r="S142" s="8">
        <v>1.5887685560203035E-2</v>
      </c>
      <c r="T142" s="8">
        <v>3.2119860361820629E-2</v>
      </c>
      <c r="U142" s="8">
        <v>3.0888646177526062E-3</v>
      </c>
      <c r="V142" s="8">
        <v>5.558129893586615E-2</v>
      </c>
      <c r="W142" s="8">
        <v>0</v>
      </c>
      <c r="X142" s="8">
        <v>0.92461340943726655</v>
      </c>
      <c r="Y142" s="8">
        <v>0.88010900896404609</v>
      </c>
      <c r="Z142" s="8">
        <v>2.1610803520285275E-2</v>
      </c>
      <c r="AA142" s="8">
        <v>0</v>
      </c>
      <c r="AB142" s="8">
        <v>4.0052081676014186</v>
      </c>
      <c r="AC142" s="8">
        <v>0.77769817673739494</v>
      </c>
      <c r="AD142" s="8">
        <v>0.22230182326260509</v>
      </c>
      <c r="AE142" s="8">
        <v>46.909340252007517</v>
      </c>
      <c r="AF142" s="8">
        <v>49.281401034531775</v>
      </c>
      <c r="AG142" s="8">
        <v>3.8092587134607068</v>
      </c>
      <c r="AH142" s="8">
        <f t="shared" si="7"/>
        <v>0.94329565497439116</v>
      </c>
      <c r="AI142" s="32">
        <f t="shared" si="8"/>
        <v>36.3597544</v>
      </c>
      <c r="AJ142" s="32">
        <f t="shared" si="9"/>
        <v>-32.086512999999997</v>
      </c>
    </row>
    <row r="143" spans="1:36">
      <c r="A143" s="33" t="s">
        <v>371</v>
      </c>
      <c r="B143" s="12" t="s">
        <v>292</v>
      </c>
      <c r="C143" s="8">
        <v>52.970999999999997</v>
      </c>
      <c r="D143" s="8">
        <v>0.125</v>
      </c>
      <c r="E143" s="8">
        <v>4.5549999999999997</v>
      </c>
      <c r="F143" s="8">
        <v>1.1399999999999999</v>
      </c>
      <c r="G143" s="8">
        <v>2.33</v>
      </c>
      <c r="H143" s="8">
        <v>1.0999999999999999E-2</v>
      </c>
      <c r="I143" s="8">
        <v>15.967000000000001</v>
      </c>
      <c r="J143" s="8">
        <v>22.54</v>
      </c>
      <c r="K143" s="8">
        <v>0.23599999999999999</v>
      </c>
      <c r="L143" s="8">
        <v>0</v>
      </c>
      <c r="M143" s="8">
        <v>99.945999999999998</v>
      </c>
      <c r="N143" s="8">
        <v>2.3E-2</v>
      </c>
      <c r="O143" s="8">
        <v>4.8000000000000001E-2</v>
      </c>
      <c r="P143" s="8">
        <v>1.9184046289445906</v>
      </c>
      <c r="Q143" s="8">
        <v>8.1595371055409371E-2</v>
      </c>
      <c r="R143" s="8">
        <v>0.11281548656447352</v>
      </c>
      <c r="S143" s="8">
        <v>0</v>
      </c>
      <c r="T143" s="8">
        <v>3.2640123846804744E-2</v>
      </c>
      <c r="U143" s="8">
        <v>3.4048965604903071E-3</v>
      </c>
      <c r="V143" s="8">
        <v>7.1040826980288949E-2</v>
      </c>
      <c r="W143" s="8">
        <v>3.3739097939347313E-4</v>
      </c>
      <c r="X143" s="8">
        <v>0.8620853106703994</v>
      </c>
      <c r="Y143" s="8">
        <v>0.87453636428806092</v>
      </c>
      <c r="Z143" s="8">
        <v>1.6569995583469225E-2</v>
      </c>
      <c r="AA143" s="8">
        <v>0</v>
      </c>
      <c r="AB143" s="8">
        <v>3.9734303954733803</v>
      </c>
      <c r="AC143" s="8">
        <v>2.1500790857165</v>
      </c>
      <c r="AD143" s="8">
        <v>1.1500790857165</v>
      </c>
      <c r="AE143" s="8">
        <v>48.370376995794196</v>
      </c>
      <c r="AF143" s="8">
        <v>47.681712485003466</v>
      </c>
      <c r="AG143" s="8">
        <v>3.9479105192023409</v>
      </c>
      <c r="AH143" s="8">
        <f t="shared" si="7"/>
        <v>0.92386792726742506</v>
      </c>
      <c r="AI143" s="32">
        <f t="shared" si="8"/>
        <v>36.431554000000006</v>
      </c>
      <c r="AJ143" s="32">
        <f t="shared" si="9"/>
        <v>-32.207443999999995</v>
      </c>
    </row>
    <row r="144" spans="1:36">
      <c r="A144" s="33" t="s">
        <v>370</v>
      </c>
      <c r="B144" s="12" t="s">
        <v>292</v>
      </c>
      <c r="C144" s="8">
        <v>51.441000000000003</v>
      </c>
      <c r="D144" s="8">
        <v>9.4E-2</v>
      </c>
      <c r="E144" s="8">
        <v>4.8230000000000004</v>
      </c>
      <c r="F144" s="8">
        <v>1.0529999999999999</v>
      </c>
      <c r="G144" s="8">
        <v>2.3250000000000002</v>
      </c>
      <c r="H144" s="8">
        <v>4.3999999999999997E-2</v>
      </c>
      <c r="I144" s="8">
        <v>16.89</v>
      </c>
      <c r="J144" s="8">
        <v>22.369</v>
      </c>
      <c r="K144" s="8">
        <v>0.14199999999999999</v>
      </c>
      <c r="L144" s="8">
        <v>4.0000000000000001E-3</v>
      </c>
      <c r="M144" s="8">
        <v>99.269000000000005</v>
      </c>
      <c r="N144" s="8">
        <v>8.9999999999999993E-3</v>
      </c>
      <c r="O144" s="8">
        <v>7.4999999999999997E-2</v>
      </c>
      <c r="P144" s="8">
        <v>1.8812534321146206</v>
      </c>
      <c r="Q144" s="8">
        <v>0.11874656788537941</v>
      </c>
      <c r="R144" s="8">
        <v>8.9120292947510116E-2</v>
      </c>
      <c r="S144" s="8">
        <v>6.3938723443470735E-3</v>
      </c>
      <c r="T144" s="8">
        <v>3.0444663520958586E-2</v>
      </c>
      <c r="U144" s="8">
        <v>2.5855778825155276E-3</v>
      </c>
      <c r="V144" s="8">
        <v>6.4667329410650329E-2</v>
      </c>
      <c r="W144" s="8">
        <v>1.3627911953216344E-3</v>
      </c>
      <c r="X144" s="8">
        <v>0.92085750108302056</v>
      </c>
      <c r="Y144" s="8">
        <v>0.87640811707452637</v>
      </c>
      <c r="Z144" s="8">
        <v>1.0067800353668761E-2</v>
      </c>
      <c r="AA144" s="8">
        <v>1.8659796833838399E-4</v>
      </c>
      <c r="AB144" s="8">
        <v>4.0020945437808573</v>
      </c>
      <c r="AC144" s="8">
        <v>0.91002301978523148</v>
      </c>
      <c r="AD144" s="8">
        <v>8.9976980214768493E-2</v>
      </c>
      <c r="AE144" s="8">
        <v>46.874524619903063</v>
      </c>
      <c r="AF144" s="8">
        <v>49.251891630150077</v>
      </c>
      <c r="AG144" s="8">
        <v>3.8735837499468651</v>
      </c>
      <c r="AH144" s="8">
        <f t="shared" si="7"/>
        <v>0.93438285123850495</v>
      </c>
      <c r="AI144" s="32">
        <f t="shared" si="8"/>
        <v>35.886645999999999</v>
      </c>
      <c r="AJ144" s="32">
        <f t="shared" si="9"/>
        <v>-32.171604000000002</v>
      </c>
    </row>
    <row r="145" spans="1:36">
      <c r="A145" s="33" t="s">
        <v>369</v>
      </c>
      <c r="B145" s="12" t="s">
        <v>292</v>
      </c>
      <c r="C145" s="8">
        <v>52.725000000000001</v>
      </c>
      <c r="D145" s="8">
        <v>6.7000000000000004E-2</v>
      </c>
      <c r="E145" s="8">
        <v>4.5209999999999999</v>
      </c>
      <c r="F145" s="8">
        <v>1.4350000000000001</v>
      </c>
      <c r="G145" s="8">
        <v>2.3069999999999999</v>
      </c>
      <c r="H145" s="8">
        <v>8.0000000000000002E-3</v>
      </c>
      <c r="I145" s="8">
        <v>16.818000000000001</v>
      </c>
      <c r="J145" s="8">
        <v>22.378</v>
      </c>
      <c r="K145" s="8">
        <v>0.16</v>
      </c>
      <c r="L145" s="8">
        <v>0</v>
      </c>
      <c r="M145" s="8">
        <v>100.52200000000001</v>
      </c>
      <c r="N145" s="8">
        <v>3.7999999999999999E-2</v>
      </c>
      <c r="O145" s="8">
        <v>6.5000000000000002E-2</v>
      </c>
      <c r="P145" s="8">
        <v>1.9013451615979602</v>
      </c>
      <c r="Q145" s="8">
        <v>9.8654838402039813E-2</v>
      </c>
      <c r="R145" s="8">
        <v>9.3481263485314881E-2</v>
      </c>
      <c r="S145" s="8">
        <v>0</v>
      </c>
      <c r="T145" s="8">
        <v>4.0911102300286918E-2</v>
      </c>
      <c r="U145" s="8">
        <v>1.8172348042428661E-3</v>
      </c>
      <c r="V145" s="8">
        <v>6.9811658280725969E-2</v>
      </c>
      <c r="W145" s="8">
        <v>2.4432792254614182E-4</v>
      </c>
      <c r="X145" s="8">
        <v>0.9041564847331548</v>
      </c>
      <c r="Y145" s="8">
        <v>0.86454492151239892</v>
      </c>
      <c r="Z145" s="8">
        <v>1.1185945676297711E-2</v>
      </c>
      <c r="AA145" s="8">
        <v>0</v>
      </c>
      <c r="AB145" s="8">
        <v>3.9861529387149681</v>
      </c>
      <c r="AC145" s="8">
        <v>1.6077575684015559</v>
      </c>
      <c r="AD145" s="8">
        <v>0.60775756840155604</v>
      </c>
      <c r="AE145" s="8">
        <v>47.017889639100929</v>
      </c>
      <c r="AF145" s="8">
        <v>49.172146822970184</v>
      </c>
      <c r="AG145" s="8">
        <v>3.8099635379288803</v>
      </c>
      <c r="AH145" s="8">
        <f t="shared" si="7"/>
        <v>0.92832244177443179</v>
      </c>
      <c r="AI145" s="32">
        <f t="shared" si="8"/>
        <v>36.551121199999997</v>
      </c>
      <c r="AJ145" s="32">
        <f t="shared" si="9"/>
        <v>-32.545490000000008</v>
      </c>
    </row>
    <row r="146" spans="1:36">
      <c r="A146" s="33" t="s">
        <v>368</v>
      </c>
      <c r="B146" s="12" t="s">
        <v>292</v>
      </c>
      <c r="C146" s="8">
        <v>51.593000000000004</v>
      </c>
      <c r="D146" s="8">
        <v>0.108</v>
      </c>
      <c r="E146" s="8">
        <v>4.1159999999999997</v>
      </c>
      <c r="F146" s="8">
        <v>1.2330000000000001</v>
      </c>
      <c r="G146" s="8">
        <v>2.2930000000000001</v>
      </c>
      <c r="H146" s="8">
        <v>3.4000000000000002E-2</v>
      </c>
      <c r="I146" s="8">
        <v>16.751999999999999</v>
      </c>
      <c r="J146" s="8">
        <v>23.134</v>
      </c>
      <c r="K146" s="8">
        <v>6.2E-2</v>
      </c>
      <c r="L146" s="8">
        <v>0</v>
      </c>
      <c r="M146" s="8">
        <v>99.4</v>
      </c>
      <c r="N146" s="8">
        <v>0</v>
      </c>
      <c r="O146" s="8">
        <v>7.4999999999999997E-2</v>
      </c>
      <c r="P146" s="8">
        <v>1.8892624717512518</v>
      </c>
      <c r="Q146" s="8">
        <v>0.11073752824874816</v>
      </c>
      <c r="R146" s="8">
        <v>6.6888651362972062E-2</v>
      </c>
      <c r="S146" s="8">
        <v>9.9010768601366372E-3</v>
      </c>
      <c r="T146" s="8">
        <v>3.5695173512881283E-2</v>
      </c>
      <c r="U146" s="8">
        <v>2.9745216852045367E-3</v>
      </c>
      <c r="V146" s="8">
        <v>6.0252568430917808E-2</v>
      </c>
      <c r="W146" s="8">
        <v>1.0544334460108056E-3</v>
      </c>
      <c r="X146" s="8">
        <v>0.91451968550024043</v>
      </c>
      <c r="Y146" s="8">
        <v>0.90755753405879802</v>
      </c>
      <c r="Z146" s="8">
        <v>4.4015085861856817E-3</v>
      </c>
      <c r="AA146" s="8">
        <v>0</v>
      </c>
      <c r="AB146" s="8">
        <v>4.0032451534433466</v>
      </c>
      <c r="AC146" s="8">
        <v>0.85886582487540153</v>
      </c>
      <c r="AD146" s="8">
        <v>0.14113417512459842</v>
      </c>
      <c r="AE146" s="8">
        <v>47.935592954509858</v>
      </c>
      <c r="AF146" s="8">
        <v>48.303321550285048</v>
      </c>
      <c r="AG146" s="8">
        <v>3.7610854952050938</v>
      </c>
      <c r="AH146" s="8">
        <f t="shared" si="7"/>
        <v>0.93818805552997087</v>
      </c>
      <c r="AI146" s="32">
        <f t="shared" si="8"/>
        <v>36.564849800000005</v>
      </c>
      <c r="AJ146" s="32">
        <f t="shared" si="9"/>
        <v>-32.053075999999997</v>
      </c>
    </row>
    <row r="147" spans="1:36">
      <c r="A147" s="33" t="s">
        <v>367</v>
      </c>
      <c r="B147" s="12" t="s">
        <v>292</v>
      </c>
      <c r="C147" s="8">
        <v>52.23</v>
      </c>
      <c r="D147" s="8">
        <v>0.11700000000000001</v>
      </c>
      <c r="E147" s="8">
        <v>4.859</v>
      </c>
      <c r="F147" s="8">
        <v>0.99199999999999999</v>
      </c>
      <c r="G147" s="8">
        <v>2.278</v>
      </c>
      <c r="H147" s="8">
        <v>8.5000000000000006E-2</v>
      </c>
      <c r="I147" s="8">
        <v>18.065000000000001</v>
      </c>
      <c r="J147" s="8">
        <v>21.719000000000001</v>
      </c>
      <c r="K147" s="8">
        <v>0.217</v>
      </c>
      <c r="L147" s="8">
        <v>4.4999999999999998E-2</v>
      </c>
      <c r="M147" s="8">
        <v>100.637</v>
      </c>
      <c r="N147" s="8">
        <v>0</v>
      </c>
      <c r="O147" s="8">
        <v>0.03</v>
      </c>
      <c r="P147" s="8">
        <v>1.8785794178793707</v>
      </c>
      <c r="Q147" s="8">
        <v>0.12142058212062934</v>
      </c>
      <c r="R147" s="8">
        <v>8.4541145419496089E-2</v>
      </c>
      <c r="S147" s="8">
        <v>2.9234950997995224E-2</v>
      </c>
      <c r="T147" s="8">
        <v>2.8207598332549252E-2</v>
      </c>
      <c r="U147" s="8">
        <v>3.1650987434781639E-3</v>
      </c>
      <c r="V147" s="8">
        <v>3.9110099093150566E-2</v>
      </c>
      <c r="W147" s="8">
        <v>2.5892095461034887E-3</v>
      </c>
      <c r="X147" s="8">
        <v>0.96866225594760036</v>
      </c>
      <c r="Y147" s="8">
        <v>0.83689558799014641</v>
      </c>
      <c r="Z147" s="8">
        <v>1.5131347861179575E-2</v>
      </c>
      <c r="AA147" s="8">
        <v>2.06457690371579E-3</v>
      </c>
      <c r="AB147" s="8">
        <v>4.0096018708354153</v>
      </c>
      <c r="AC147" s="8">
        <v>0.57224479374867476</v>
      </c>
      <c r="AD147" s="8">
        <v>0.42775520625132524</v>
      </c>
      <c r="AE147" s="8">
        <v>44.598940032613839</v>
      </c>
      <c r="AF147" s="8">
        <v>51.620907655414861</v>
      </c>
      <c r="AG147" s="8">
        <v>3.7801523119713103</v>
      </c>
      <c r="AH147" s="8">
        <f t="shared" si="7"/>
        <v>0.96119153408254676</v>
      </c>
      <c r="AI147" s="32">
        <f t="shared" si="8"/>
        <v>36.274013799999999</v>
      </c>
      <c r="AJ147" s="32">
        <f t="shared" si="9"/>
        <v>-32.976623000000004</v>
      </c>
    </row>
    <row r="148" spans="1:36">
      <c r="A148" s="33" t="s">
        <v>366</v>
      </c>
      <c r="B148" s="12" t="s">
        <v>292</v>
      </c>
      <c r="C148" s="8">
        <v>52.93</v>
      </c>
      <c r="D148" s="8">
        <v>0.16200000000000001</v>
      </c>
      <c r="E148" s="8">
        <v>3.3140000000000001</v>
      </c>
      <c r="F148" s="8">
        <v>1.079</v>
      </c>
      <c r="G148" s="8">
        <v>2.2549999999999999</v>
      </c>
      <c r="H148" s="8">
        <v>6.0000000000000001E-3</v>
      </c>
      <c r="I148" s="8">
        <v>16.984999999999999</v>
      </c>
      <c r="J148" s="8">
        <v>23.094999999999999</v>
      </c>
      <c r="K148" s="8">
        <v>0.29899999999999999</v>
      </c>
      <c r="L148" s="8">
        <v>5.0000000000000001E-3</v>
      </c>
      <c r="M148" s="8">
        <v>100.20399999999999</v>
      </c>
      <c r="N148" s="8">
        <v>6.3E-2</v>
      </c>
      <c r="O148" s="8">
        <v>1.0999999999999999E-2</v>
      </c>
      <c r="P148" s="8">
        <v>1.91903849924166</v>
      </c>
      <c r="Q148" s="8">
        <v>8.0961500758339966E-2</v>
      </c>
      <c r="R148" s="8">
        <v>6.0638869997194533E-2</v>
      </c>
      <c r="S148" s="8">
        <v>2.7105348901339532E-3</v>
      </c>
      <c r="T148" s="8">
        <v>3.092773694893532E-2</v>
      </c>
      <c r="U148" s="8">
        <v>4.4176232588962585E-3</v>
      </c>
      <c r="V148" s="8">
        <v>6.563865676432952E-2</v>
      </c>
      <c r="W148" s="8">
        <v>1.8423484944012837E-4</v>
      </c>
      <c r="X148" s="8">
        <v>0.91806244592438702</v>
      </c>
      <c r="Y148" s="8">
        <v>0.89706038684122114</v>
      </c>
      <c r="Z148" s="8">
        <v>2.1016545367137405E-2</v>
      </c>
      <c r="AA148" s="8">
        <v>2.3123885738292121E-4</v>
      </c>
      <c r="AB148" s="8">
        <v>4.0008882736990588</v>
      </c>
      <c r="AC148" s="8">
        <v>0.96034283911012508</v>
      </c>
      <c r="AD148" s="8">
        <v>3.9657160889874907E-2</v>
      </c>
      <c r="AE148" s="8">
        <v>47.623359221023911</v>
      </c>
      <c r="AF148" s="8">
        <v>48.738321623522481</v>
      </c>
      <c r="AG148" s="8">
        <v>3.6383191554536118</v>
      </c>
      <c r="AH148" s="8">
        <f t="shared" si="7"/>
        <v>0.93327377941844158</v>
      </c>
      <c r="AI148" s="32">
        <f t="shared" si="8"/>
        <v>37.444885000000006</v>
      </c>
      <c r="AJ148" s="32">
        <f t="shared" si="9"/>
        <v>-32.432134999999995</v>
      </c>
    </row>
    <row r="149" spans="1:36">
      <c r="A149" s="33" t="s">
        <v>350</v>
      </c>
      <c r="B149" s="12" t="s">
        <v>292</v>
      </c>
      <c r="C149" s="8">
        <v>52.262</v>
      </c>
      <c r="D149" s="8">
        <v>7.5999999999999998E-2</v>
      </c>
      <c r="E149" s="8">
        <v>4.3529999999999998</v>
      </c>
      <c r="F149" s="8">
        <v>1.28</v>
      </c>
      <c r="G149" s="8">
        <v>2.2530000000000001</v>
      </c>
      <c r="H149" s="8">
        <v>7.8E-2</v>
      </c>
      <c r="I149" s="8">
        <v>17.798999999999999</v>
      </c>
      <c r="J149" s="8">
        <v>22.332000000000001</v>
      </c>
      <c r="K149" s="8">
        <v>0.22600000000000001</v>
      </c>
      <c r="L149" s="8">
        <v>0</v>
      </c>
      <c r="M149" s="8">
        <v>100.688</v>
      </c>
      <c r="N149" s="8">
        <v>2.5999999999999999E-2</v>
      </c>
      <c r="O149" s="8">
        <v>3.0000000000000001E-3</v>
      </c>
      <c r="P149" s="8">
        <v>1.8835385102969391</v>
      </c>
      <c r="Q149" s="8">
        <v>0.11646148970306092</v>
      </c>
      <c r="R149" s="8">
        <v>6.8425877657185052E-2</v>
      </c>
      <c r="S149" s="8">
        <v>3.4752407152162768E-2</v>
      </c>
      <c r="T149" s="8">
        <v>3.6470637334488062E-2</v>
      </c>
      <c r="U149" s="8">
        <v>2.0601267369982318E-3</v>
      </c>
      <c r="V149" s="8">
        <v>3.2948309417160565E-2</v>
      </c>
      <c r="W149" s="8">
        <v>2.3807940091349739E-3</v>
      </c>
      <c r="X149" s="8">
        <v>0.95633259757460576</v>
      </c>
      <c r="Y149" s="8">
        <v>0.86225955712156588</v>
      </c>
      <c r="Z149" s="8">
        <v>1.5790841174496289E-2</v>
      </c>
      <c r="AA149" s="8">
        <v>0</v>
      </c>
      <c r="AB149" s="8">
        <v>4.0114211481777975</v>
      </c>
      <c r="AC149" s="8">
        <v>0.48667593323657909</v>
      </c>
      <c r="AD149" s="8">
        <v>0.51332406676342091</v>
      </c>
      <c r="AE149" s="8">
        <v>45.654237308179212</v>
      </c>
      <c r="AF149" s="8">
        <v>50.635142277771237</v>
      </c>
      <c r="AG149" s="8">
        <v>3.7106204140495516</v>
      </c>
      <c r="AH149" s="8">
        <f t="shared" si="7"/>
        <v>0.9666946878441729</v>
      </c>
      <c r="AI149" s="32">
        <f t="shared" si="8"/>
        <v>36.662536800000005</v>
      </c>
      <c r="AJ149" s="32">
        <f t="shared" si="9"/>
        <v>-32.826176000000004</v>
      </c>
    </row>
    <row r="150" spans="1:36">
      <c r="A150" s="33" t="s">
        <v>365</v>
      </c>
      <c r="B150" s="12" t="s">
        <v>292</v>
      </c>
      <c r="C150" s="8">
        <v>51.651000000000003</v>
      </c>
      <c r="D150" s="8">
        <v>0.22</v>
      </c>
      <c r="E150" s="8">
        <v>5.2309999999999999</v>
      </c>
      <c r="F150" s="8">
        <v>1.5609999999999999</v>
      </c>
      <c r="G150" s="8">
        <v>2.2530000000000001</v>
      </c>
      <c r="H150" s="8">
        <v>0.08</v>
      </c>
      <c r="I150" s="8">
        <v>16.692</v>
      </c>
      <c r="J150" s="8">
        <v>22.524999999999999</v>
      </c>
      <c r="K150" s="8">
        <v>0.314</v>
      </c>
      <c r="L150" s="8">
        <v>0</v>
      </c>
      <c r="M150" s="8">
        <v>100.59399999999999</v>
      </c>
      <c r="N150" s="8">
        <v>0</v>
      </c>
      <c r="O150" s="8">
        <v>6.7000000000000004E-2</v>
      </c>
      <c r="P150" s="8">
        <v>1.8668628597265242</v>
      </c>
      <c r="Q150" s="8">
        <v>0.13313714027347578</v>
      </c>
      <c r="R150" s="8">
        <v>8.9679947880279276E-2</v>
      </c>
      <c r="S150" s="8">
        <v>1.3325570798356612E-2</v>
      </c>
      <c r="T150" s="8">
        <v>4.4604788995192129E-2</v>
      </c>
      <c r="U150" s="8">
        <v>5.9806478353959342E-3</v>
      </c>
      <c r="V150" s="8">
        <v>5.469111841151611E-2</v>
      </c>
      <c r="W150" s="8">
        <v>2.4488512653019308E-3</v>
      </c>
      <c r="X150" s="8">
        <v>0.89942910180849345</v>
      </c>
      <c r="Y150" s="8">
        <v>0.8722086717258134</v>
      </c>
      <c r="Z150" s="8">
        <v>2.2002482151824366E-2</v>
      </c>
      <c r="AA150" s="8">
        <v>0</v>
      </c>
      <c r="AB150" s="8">
        <v>4.004371180872174</v>
      </c>
      <c r="AC150" s="8">
        <v>0.80408380717798322</v>
      </c>
      <c r="AD150" s="8">
        <v>0.19591619282201678</v>
      </c>
      <c r="AE150" s="8">
        <v>47.34852085073247</v>
      </c>
      <c r="AF150" s="8">
        <v>48.826202904483992</v>
      </c>
      <c r="AG150" s="8">
        <v>3.8252762447835189</v>
      </c>
      <c r="AH150" s="8">
        <f t="shared" si="7"/>
        <v>0.94267900705541596</v>
      </c>
      <c r="AI150" s="32">
        <f t="shared" si="8"/>
        <v>35.764014799999998</v>
      </c>
      <c r="AJ150" s="32">
        <f t="shared" si="9"/>
        <v>-32.276016000000006</v>
      </c>
    </row>
    <row r="151" spans="1:36">
      <c r="A151" s="33" t="s">
        <v>364</v>
      </c>
      <c r="B151" s="12" t="s">
        <v>292</v>
      </c>
      <c r="C151" s="8">
        <v>53.491</v>
      </c>
      <c r="D151" s="8">
        <v>8.3000000000000004E-2</v>
      </c>
      <c r="E151" s="8">
        <v>3.165</v>
      </c>
      <c r="F151" s="8">
        <v>0.80600000000000005</v>
      </c>
      <c r="G151" s="8">
        <v>2.2480000000000002</v>
      </c>
      <c r="H151" s="8">
        <v>2.3E-2</v>
      </c>
      <c r="I151" s="8">
        <v>17.222999999999999</v>
      </c>
      <c r="J151" s="8">
        <v>22.974</v>
      </c>
      <c r="K151" s="8">
        <v>0.161</v>
      </c>
      <c r="L151" s="8">
        <v>8.9999999999999993E-3</v>
      </c>
      <c r="M151" s="8">
        <v>100.27800000000001</v>
      </c>
      <c r="N151" s="8">
        <v>1.2999999999999999E-2</v>
      </c>
      <c r="O151" s="8">
        <v>8.2000000000000003E-2</v>
      </c>
      <c r="P151" s="8">
        <v>1.933320415607453</v>
      </c>
      <c r="Q151" s="8">
        <v>6.6679584392546953E-2</v>
      </c>
      <c r="R151" s="8">
        <v>6.8131911361173164E-2</v>
      </c>
      <c r="S151" s="8">
        <v>0</v>
      </c>
      <c r="T151" s="8">
        <v>2.303048407978478E-2</v>
      </c>
      <c r="U151" s="8">
        <v>2.2562804492779697E-3</v>
      </c>
      <c r="V151" s="8">
        <v>6.808676704527189E-2</v>
      </c>
      <c r="W151" s="8">
        <v>7.0402761754060901E-4</v>
      </c>
      <c r="X151" s="8">
        <v>0.92801885379288096</v>
      </c>
      <c r="Y151" s="8">
        <v>0.8895731289405755</v>
      </c>
      <c r="Z151" s="8">
        <v>1.1281253124179273E-2</v>
      </c>
      <c r="AA151" s="8">
        <v>4.1492981878978779E-4</v>
      </c>
      <c r="AB151" s="8">
        <v>3.9914976362294738</v>
      </c>
      <c r="AC151" s="8">
        <v>1.3819393671771008</v>
      </c>
      <c r="AD151" s="8">
        <v>0.38193936717710097</v>
      </c>
      <c r="AE151" s="8">
        <v>47.157615071551547</v>
      </c>
      <c r="AF151" s="8">
        <v>49.195681009863975</v>
      </c>
      <c r="AG151" s="8">
        <v>3.6467039185844805</v>
      </c>
      <c r="AH151" s="8">
        <f t="shared" si="7"/>
        <v>0.9316470406140448</v>
      </c>
      <c r="AI151" s="32">
        <f t="shared" si="8"/>
        <v>37.822326799999999</v>
      </c>
      <c r="AJ151" s="32">
        <f t="shared" si="9"/>
        <v>-32.713929</v>
      </c>
    </row>
    <row r="152" spans="1:36">
      <c r="A152" s="33" t="s">
        <v>363</v>
      </c>
      <c r="B152" s="12" t="s">
        <v>292</v>
      </c>
      <c r="C152" s="8">
        <v>52.24</v>
      </c>
      <c r="D152" s="8">
        <v>0.04</v>
      </c>
      <c r="E152" s="8">
        <v>4.0810000000000004</v>
      </c>
      <c r="F152" s="8">
        <v>1.2849999999999999</v>
      </c>
      <c r="G152" s="8">
        <v>2.2410000000000001</v>
      </c>
      <c r="H152" s="8">
        <v>3.1E-2</v>
      </c>
      <c r="I152" s="8">
        <v>17.617999999999999</v>
      </c>
      <c r="J152" s="8">
        <v>22.86</v>
      </c>
      <c r="K152" s="8">
        <v>0.193</v>
      </c>
      <c r="L152" s="8">
        <v>2.4E-2</v>
      </c>
      <c r="M152" s="8">
        <v>100.724</v>
      </c>
      <c r="N152" s="8">
        <v>5.5E-2</v>
      </c>
      <c r="O152" s="8">
        <v>5.6000000000000001E-2</v>
      </c>
      <c r="P152" s="8">
        <v>1.8956581733148705</v>
      </c>
      <c r="Q152" s="8">
        <v>0.10434182668512948</v>
      </c>
      <c r="R152" s="8">
        <v>8.7749107322873832E-2</v>
      </c>
      <c r="S152" s="8">
        <v>0</v>
      </c>
      <c r="T152" s="8">
        <v>3.7275735667698234E-2</v>
      </c>
      <c r="U152" s="8">
        <v>1.5665218396889911E-3</v>
      </c>
      <c r="V152" s="8">
        <v>6.6297844063689521E-2</v>
      </c>
      <c r="W152" s="8">
        <v>8.2114357032354391E-4</v>
      </c>
      <c r="X152" s="8">
        <v>0.92889362059666347</v>
      </c>
      <c r="Y152" s="8">
        <v>0.86260676522387458</v>
      </c>
      <c r="Z152" s="8">
        <v>6.0568133859804736E-3</v>
      </c>
      <c r="AA152" s="8">
        <v>0</v>
      </c>
      <c r="AB152" s="8">
        <v>3.9912675516707923</v>
      </c>
      <c r="AC152" s="8">
        <v>1.4026999312828854</v>
      </c>
      <c r="AD152" s="8">
        <v>0.402699931282885</v>
      </c>
      <c r="AE152" s="8">
        <v>46.411157526060727</v>
      </c>
      <c r="AF152" s="8">
        <v>49.977614236860198</v>
      </c>
      <c r="AG152" s="8">
        <v>3.6112282370790818</v>
      </c>
      <c r="AH152" s="8">
        <f t="shared" si="7"/>
        <v>0.93338182006382442</v>
      </c>
      <c r="AI152" s="32">
        <f t="shared" si="8"/>
        <v>36.944266599999999</v>
      </c>
      <c r="AJ152" s="32">
        <f t="shared" si="9"/>
        <v>-32.755745999999995</v>
      </c>
    </row>
    <row r="153" spans="1:36">
      <c r="A153" s="33" t="s">
        <v>362</v>
      </c>
      <c r="B153" s="12" t="s">
        <v>292</v>
      </c>
      <c r="C153" s="8">
        <v>52.789000000000001</v>
      </c>
      <c r="D153" s="8">
        <v>5.8000000000000003E-2</v>
      </c>
      <c r="E153" s="8">
        <v>4.5389999999999997</v>
      </c>
      <c r="F153" s="8">
        <v>1.3129999999999999</v>
      </c>
      <c r="G153" s="8">
        <v>2.2029999999999998</v>
      </c>
      <c r="H153" s="8">
        <v>2.7E-2</v>
      </c>
      <c r="I153" s="8">
        <v>17.350999999999999</v>
      </c>
      <c r="J153" s="8">
        <v>22.422000000000001</v>
      </c>
      <c r="K153" s="8">
        <v>8.6999999999999994E-2</v>
      </c>
      <c r="L153" s="8">
        <v>0</v>
      </c>
      <c r="M153" s="8">
        <v>100.88500000000001</v>
      </c>
      <c r="N153" s="8">
        <v>4.8000000000000001E-2</v>
      </c>
      <c r="O153" s="8">
        <v>4.8000000000000001E-2</v>
      </c>
      <c r="P153" s="8">
        <v>1.8956581733148705</v>
      </c>
      <c r="Q153" s="8">
        <v>0.10434182668512948</v>
      </c>
      <c r="R153" s="8">
        <v>8.7749107322873832E-2</v>
      </c>
      <c r="S153" s="8">
        <v>0</v>
      </c>
      <c r="T153" s="8">
        <v>3.7275735667698234E-2</v>
      </c>
      <c r="U153" s="8">
        <v>1.5665218396889911E-3</v>
      </c>
      <c r="V153" s="8">
        <v>6.6297844063689521E-2</v>
      </c>
      <c r="W153" s="8">
        <v>8.2114357032354391E-4</v>
      </c>
      <c r="X153" s="8">
        <v>0.92889362059666347</v>
      </c>
      <c r="Y153" s="8">
        <v>0.86260676522387458</v>
      </c>
      <c r="Z153" s="8">
        <v>6.0568133859804736E-3</v>
      </c>
      <c r="AA153" s="8">
        <v>0</v>
      </c>
      <c r="AB153" s="8">
        <v>3.9912675516707923</v>
      </c>
      <c r="AC153" s="8">
        <v>1.4026999312828854</v>
      </c>
      <c r="AD153" s="8">
        <v>0.402699931282885</v>
      </c>
      <c r="AE153" s="8">
        <v>46.411157526060727</v>
      </c>
      <c r="AF153" s="8">
        <v>49.977614236860198</v>
      </c>
      <c r="AG153" s="8">
        <v>3.6112282370790818</v>
      </c>
      <c r="AH153" s="8">
        <f t="shared" si="7"/>
        <v>0.93338182006382442</v>
      </c>
      <c r="AI153" s="32">
        <f t="shared" si="8"/>
        <v>36.782342800000002</v>
      </c>
      <c r="AJ153" s="32">
        <f t="shared" si="9"/>
        <v>-32.879961000000009</v>
      </c>
    </row>
    <row r="154" spans="1:36">
      <c r="A154" s="33" t="s">
        <v>361</v>
      </c>
      <c r="B154" s="12" t="s">
        <v>292</v>
      </c>
      <c r="C154" s="8">
        <v>52.247999999999998</v>
      </c>
      <c r="D154" s="8">
        <v>0.159</v>
      </c>
      <c r="E154" s="8">
        <v>4.4320000000000004</v>
      </c>
      <c r="F154" s="8">
        <v>1.1930000000000001</v>
      </c>
      <c r="G154" s="8">
        <v>2.19</v>
      </c>
      <c r="H154" s="8">
        <v>9.4E-2</v>
      </c>
      <c r="I154" s="8">
        <v>17.198</v>
      </c>
      <c r="J154" s="8">
        <v>22.58</v>
      </c>
      <c r="K154" s="8">
        <v>0.28299999999999997</v>
      </c>
      <c r="L154" s="8">
        <v>1.2E-2</v>
      </c>
      <c r="M154" s="8">
        <v>100.41800000000001</v>
      </c>
      <c r="N154" s="8">
        <v>0</v>
      </c>
      <c r="O154" s="8">
        <v>2.9000000000000001E-2</v>
      </c>
      <c r="P154" s="8">
        <v>1.8884012809459849</v>
      </c>
      <c r="Q154" s="8">
        <v>0.11159871905401508</v>
      </c>
      <c r="R154" s="8">
        <v>7.7180619547178475E-2</v>
      </c>
      <c r="S154" s="8">
        <v>1.8074663931939128E-2</v>
      </c>
      <c r="T154" s="8">
        <v>3.4088662681272593E-2</v>
      </c>
      <c r="U154" s="8">
        <v>4.3222870701029167E-3</v>
      </c>
      <c r="V154" s="8">
        <v>4.8012519781024873E-2</v>
      </c>
      <c r="W154" s="8">
        <v>2.8773401713400441E-3</v>
      </c>
      <c r="X154" s="8">
        <v>0.92667498156383765</v>
      </c>
      <c r="Y154" s="8">
        <v>0.87432011932512821</v>
      </c>
      <c r="Z154" s="8">
        <v>1.9829848621939181E-2</v>
      </c>
      <c r="AA154" s="8">
        <v>5.5324166351771982E-4</v>
      </c>
      <c r="AB154" s="8">
        <v>4.0059342843572807</v>
      </c>
      <c r="AC154" s="8">
        <v>0.72650273598519965</v>
      </c>
      <c r="AD154" s="8">
        <v>0.27349726401480035</v>
      </c>
      <c r="AE154" s="8">
        <v>46.756096107216131</v>
      </c>
      <c r="AF154" s="8">
        <v>49.555881810881111</v>
      </c>
      <c r="AG154" s="8">
        <v>3.6880220819027532</v>
      </c>
      <c r="AH154" s="8">
        <f t="shared" si="7"/>
        <v>0.95074060176746111</v>
      </c>
      <c r="AI154" s="32">
        <f t="shared" si="8"/>
        <v>36.532642999999993</v>
      </c>
      <c r="AJ154" s="32">
        <f t="shared" si="9"/>
        <v>-32.558258000000002</v>
      </c>
    </row>
    <row r="155" spans="1:36">
      <c r="A155" s="33" t="s">
        <v>360</v>
      </c>
      <c r="B155" s="12" t="s">
        <v>292</v>
      </c>
      <c r="C155" s="8">
        <v>51.945</v>
      </c>
      <c r="D155" s="8">
        <v>7.3999999999999996E-2</v>
      </c>
      <c r="E155" s="8">
        <v>4.0129999999999999</v>
      </c>
      <c r="F155" s="8">
        <v>1.2330000000000001</v>
      </c>
      <c r="G155" s="8">
        <v>2.1539999999999999</v>
      </c>
      <c r="H155" s="8">
        <v>5.0000000000000001E-3</v>
      </c>
      <c r="I155" s="8">
        <v>16.923999999999999</v>
      </c>
      <c r="J155" s="8">
        <v>23.532</v>
      </c>
      <c r="K155" s="8">
        <v>0.121</v>
      </c>
      <c r="L155" s="8">
        <v>1.0999999999999999E-2</v>
      </c>
      <c r="M155" s="8">
        <v>100.06699999999999</v>
      </c>
      <c r="N155" s="8">
        <v>1.4E-2</v>
      </c>
      <c r="O155" s="8">
        <v>4.1000000000000002E-2</v>
      </c>
      <c r="P155" s="8">
        <v>1.8897309171849628</v>
      </c>
      <c r="Q155" s="8">
        <v>0.11026908281503722</v>
      </c>
      <c r="R155" s="8">
        <v>6.1781231535181169E-2</v>
      </c>
      <c r="S155" s="8">
        <v>2.6970141604988562E-2</v>
      </c>
      <c r="T155" s="8">
        <v>3.5462079502007006E-2</v>
      </c>
      <c r="U155" s="8">
        <v>2.024789151995143E-3</v>
      </c>
      <c r="V155" s="8">
        <v>3.8407294938538686E-2</v>
      </c>
      <c r="W155" s="8">
        <v>1.5405115615534638E-4</v>
      </c>
      <c r="X155" s="8">
        <v>0.91787620712100471</v>
      </c>
      <c r="Y155" s="8">
        <v>0.91714283296569721</v>
      </c>
      <c r="Z155" s="8">
        <v>8.5339468934294473E-3</v>
      </c>
      <c r="AA155" s="8">
        <v>5.1045553797988529E-4</v>
      </c>
      <c r="AB155" s="8">
        <v>4.0088630304069781</v>
      </c>
      <c r="AC155" s="8">
        <v>0.58747018802072071</v>
      </c>
      <c r="AD155" s="8">
        <v>0.41252981197927935</v>
      </c>
      <c r="AE155" s="8">
        <v>48.256692971689361</v>
      </c>
      <c r="AF155" s="8">
        <v>48.29528043066955</v>
      </c>
      <c r="AG155" s="8">
        <v>3.4480265976410873</v>
      </c>
      <c r="AH155" s="8">
        <f t="shared" si="7"/>
        <v>0.95983691566797813</v>
      </c>
      <c r="AI155" s="32">
        <f t="shared" si="8"/>
        <v>36.952166399999996</v>
      </c>
      <c r="AJ155" s="32">
        <f t="shared" si="9"/>
        <v>-32.384460000000004</v>
      </c>
    </row>
    <row r="156" spans="1:36">
      <c r="A156" s="33" t="s">
        <v>359</v>
      </c>
      <c r="B156" s="12" t="s">
        <v>292</v>
      </c>
      <c r="C156" s="8">
        <v>52.997999999999998</v>
      </c>
      <c r="D156" s="8">
        <v>0.14399999999999999</v>
      </c>
      <c r="E156" s="8">
        <v>2.5070000000000001</v>
      </c>
      <c r="F156" s="8">
        <v>0.60799999999999998</v>
      </c>
      <c r="G156" s="8">
        <v>2.1179999999999999</v>
      </c>
      <c r="H156" s="8">
        <v>7.6999999999999999E-2</v>
      </c>
      <c r="I156" s="8">
        <v>17.594000000000001</v>
      </c>
      <c r="J156" s="8">
        <v>22.768000000000001</v>
      </c>
      <c r="K156" s="8">
        <v>0.20200000000000001</v>
      </c>
      <c r="L156" s="8">
        <v>1.4999999999999999E-2</v>
      </c>
      <c r="M156" s="8">
        <v>99.078999999999994</v>
      </c>
      <c r="N156" s="8">
        <v>0</v>
      </c>
      <c r="O156" s="8">
        <v>4.8000000000000001E-2</v>
      </c>
      <c r="P156" s="8">
        <v>1.9386150661952035</v>
      </c>
      <c r="Q156" s="8">
        <v>6.1384933804796482E-2</v>
      </c>
      <c r="R156" s="8">
        <v>4.6687897568455886E-2</v>
      </c>
      <c r="S156" s="8">
        <v>6.3204447171512079E-3</v>
      </c>
      <c r="T156" s="8">
        <v>1.758249840556874E-2</v>
      </c>
      <c r="U156" s="8">
        <v>3.961744490742946E-3</v>
      </c>
      <c r="V156" s="8">
        <v>5.8428456858438144E-2</v>
      </c>
      <c r="W156" s="8">
        <v>2.3854019382461397E-3</v>
      </c>
      <c r="X156" s="8">
        <v>0.95944827917392084</v>
      </c>
      <c r="Y156" s="8">
        <v>0.89223427907936637</v>
      </c>
      <c r="Z156" s="8">
        <v>1.4324907291767598E-2</v>
      </c>
      <c r="AA156" s="8">
        <v>6.9989417445273032E-4</v>
      </c>
      <c r="AB156" s="8">
        <v>4.0020738036981109</v>
      </c>
      <c r="AC156" s="8">
        <v>0.90238529823131319</v>
      </c>
      <c r="AD156" s="8">
        <v>9.7614701768686779E-2</v>
      </c>
      <c r="AE156" s="8">
        <v>46.49918899804063</v>
      </c>
      <c r="AF156" s="8">
        <v>50.002076711496215</v>
      </c>
      <c r="AG156" s="8">
        <v>3.4987342904631644</v>
      </c>
      <c r="AH156" s="8">
        <f t="shared" si="7"/>
        <v>0.94259770874989257</v>
      </c>
      <c r="AI156" s="32">
        <f t="shared" si="8"/>
        <v>37.879948800000008</v>
      </c>
      <c r="AJ156" s="32">
        <f t="shared" si="9"/>
        <v>-32.483398000000001</v>
      </c>
    </row>
    <row r="157" spans="1:36">
      <c r="A157" s="33" t="s">
        <v>358</v>
      </c>
      <c r="B157" s="12" t="s">
        <v>292</v>
      </c>
      <c r="C157" s="8">
        <v>53.073999999999998</v>
      </c>
      <c r="D157" s="8">
        <v>0.13800000000000001</v>
      </c>
      <c r="E157" s="8">
        <v>3.5579999999999998</v>
      </c>
      <c r="F157" s="8">
        <v>1.0529999999999999</v>
      </c>
      <c r="G157" s="8">
        <v>2.0950000000000002</v>
      </c>
      <c r="H157" s="8">
        <v>1.9E-2</v>
      </c>
      <c r="I157" s="8">
        <v>17.731000000000002</v>
      </c>
      <c r="J157" s="8">
        <v>22.986000000000001</v>
      </c>
      <c r="K157" s="8">
        <v>0.249</v>
      </c>
      <c r="L157" s="8">
        <v>8.9999999999999993E-3</v>
      </c>
      <c r="M157" s="8">
        <v>100.973</v>
      </c>
      <c r="N157" s="8">
        <v>2.1000000000000001E-2</v>
      </c>
      <c r="O157" s="8">
        <v>0.04</v>
      </c>
      <c r="P157" s="8">
        <v>1.9072134588959961</v>
      </c>
      <c r="Q157" s="8">
        <v>9.2786541104003861E-2</v>
      </c>
      <c r="R157" s="8">
        <v>5.7892732998648166E-2</v>
      </c>
      <c r="S157" s="8">
        <v>2.2874232935926386E-2</v>
      </c>
      <c r="T157" s="8">
        <v>2.9915120638510248E-2</v>
      </c>
      <c r="U157" s="8">
        <v>3.72982483962714E-3</v>
      </c>
      <c r="V157" s="8">
        <v>3.9957064159561961E-2</v>
      </c>
      <c r="W157" s="8">
        <v>5.7824225367006431E-4</v>
      </c>
      <c r="X157" s="8">
        <v>0.94989497529516564</v>
      </c>
      <c r="Y157" s="8">
        <v>0.88491754153511482</v>
      </c>
      <c r="Z157" s="8">
        <v>1.7347031917534072E-2</v>
      </c>
      <c r="AA157" s="8">
        <v>4.1254279727141491E-4</v>
      </c>
      <c r="AB157" s="8">
        <v>4.0075193093710295</v>
      </c>
      <c r="AC157" s="8">
        <v>0.63594205446430474</v>
      </c>
      <c r="AD157" s="8">
        <v>0.36405794553569526</v>
      </c>
      <c r="AE157" s="8">
        <v>46.618230920580118</v>
      </c>
      <c r="AF157" s="8">
        <v>50.041299025205944</v>
      </c>
      <c r="AG157" s="8">
        <v>3.3404700542139474</v>
      </c>
      <c r="AH157" s="8">
        <f t="shared" si="7"/>
        <v>0.95963329612214276</v>
      </c>
      <c r="AI157" s="32">
        <f t="shared" si="8"/>
        <v>37.605667999999994</v>
      </c>
      <c r="AJ157" s="32">
        <f t="shared" si="9"/>
        <v>-32.983167000000002</v>
      </c>
    </row>
    <row r="158" spans="1:36">
      <c r="A158" s="33" t="s">
        <v>357</v>
      </c>
      <c r="B158" s="12" t="s">
        <v>292</v>
      </c>
      <c r="C158" s="8">
        <v>52.198999999999998</v>
      </c>
      <c r="D158" s="8">
        <v>9.1999999999999998E-2</v>
      </c>
      <c r="E158" s="8">
        <v>3.9489999999999998</v>
      </c>
      <c r="F158" s="8">
        <v>1.127</v>
      </c>
      <c r="G158" s="8">
        <v>2.0950000000000002</v>
      </c>
      <c r="H158" s="8">
        <v>2.4E-2</v>
      </c>
      <c r="I158" s="8">
        <v>17.420000000000002</v>
      </c>
      <c r="J158" s="8">
        <v>23.265999999999998</v>
      </c>
      <c r="K158" s="8">
        <v>0.13600000000000001</v>
      </c>
      <c r="L158" s="8">
        <v>6.0000000000000001E-3</v>
      </c>
      <c r="M158" s="8">
        <v>100.396</v>
      </c>
      <c r="N158" s="8">
        <v>4.9000000000000002E-2</v>
      </c>
      <c r="O158" s="8">
        <v>3.3000000000000002E-2</v>
      </c>
      <c r="P158" s="8">
        <v>1.9072134588959961</v>
      </c>
      <c r="Q158" s="8">
        <v>9.2786541104003861E-2</v>
      </c>
      <c r="R158" s="8">
        <v>5.7892732998648166E-2</v>
      </c>
      <c r="S158" s="8">
        <v>2.2874232935926386E-2</v>
      </c>
      <c r="T158" s="8">
        <v>2.9915120638510248E-2</v>
      </c>
      <c r="U158" s="8">
        <v>3.72982483962714E-3</v>
      </c>
      <c r="V158" s="8">
        <v>3.9957064159561961E-2</v>
      </c>
      <c r="W158" s="8">
        <v>5.7824225367006431E-4</v>
      </c>
      <c r="X158" s="8">
        <v>0.94989497529516564</v>
      </c>
      <c r="Y158" s="8">
        <v>0.88491754153511482</v>
      </c>
      <c r="Z158" s="8">
        <v>1.7347031917534072E-2</v>
      </c>
      <c r="AA158" s="8">
        <v>4.1254279727141491E-4</v>
      </c>
      <c r="AB158" s="8">
        <v>4.0075193093710295</v>
      </c>
      <c r="AC158" s="8">
        <v>0.63594205446430474</v>
      </c>
      <c r="AD158" s="8">
        <v>0.36405794553569526</v>
      </c>
      <c r="AE158" s="8">
        <v>46.618230920580118</v>
      </c>
      <c r="AF158" s="8">
        <v>50.041299025205944</v>
      </c>
      <c r="AG158" s="8">
        <v>3.3404700542139474</v>
      </c>
      <c r="AH158" s="8">
        <f t="shared" si="7"/>
        <v>0.95963329612214276</v>
      </c>
      <c r="AI158" s="32">
        <f t="shared" si="8"/>
        <v>37.123570999999991</v>
      </c>
      <c r="AJ158" s="32">
        <f t="shared" si="9"/>
        <v>-32.676669000000004</v>
      </c>
    </row>
    <row r="159" spans="1:36">
      <c r="A159" s="33" t="s">
        <v>356</v>
      </c>
      <c r="B159" s="12" t="s">
        <v>292</v>
      </c>
      <c r="C159" s="8">
        <v>53.377000000000002</v>
      </c>
      <c r="D159" s="8">
        <v>0.13600000000000001</v>
      </c>
      <c r="E159" s="8">
        <v>2.9769999999999999</v>
      </c>
      <c r="F159" s="8">
        <v>0.69199999999999995</v>
      </c>
      <c r="G159" s="8">
        <v>2.0539999999999998</v>
      </c>
      <c r="H159" s="8">
        <v>9.8000000000000004E-2</v>
      </c>
      <c r="I159" s="8">
        <v>17.466000000000001</v>
      </c>
      <c r="J159" s="8">
        <v>23.001000000000001</v>
      </c>
      <c r="K159" s="8">
        <v>0.23599999999999999</v>
      </c>
      <c r="L159" s="8">
        <v>1.7999999999999999E-2</v>
      </c>
      <c r="M159" s="8">
        <v>100.11</v>
      </c>
      <c r="N159" s="8">
        <v>0</v>
      </c>
      <c r="O159" s="8">
        <v>5.5E-2</v>
      </c>
      <c r="P159" s="8">
        <v>1.9320499592754181</v>
      </c>
      <c r="Q159" s="8">
        <v>6.7950040724581884E-2</v>
      </c>
      <c r="R159" s="8">
        <v>5.9041010635589475E-2</v>
      </c>
      <c r="S159" s="8">
        <v>0</v>
      </c>
      <c r="T159" s="8">
        <v>1.9802279694259461E-2</v>
      </c>
      <c r="U159" s="8">
        <v>3.7024991491875409E-3</v>
      </c>
      <c r="V159" s="8">
        <v>6.2175170034699363E-2</v>
      </c>
      <c r="W159" s="8">
        <v>3.004201141357638E-3</v>
      </c>
      <c r="X159" s="8">
        <v>0.94250253049919763</v>
      </c>
      <c r="Y159" s="8">
        <v>0.89193422375668097</v>
      </c>
      <c r="Z159" s="8">
        <v>1.6560923153758275E-2</v>
      </c>
      <c r="AA159" s="8">
        <v>8.3108551527847708E-4</v>
      </c>
      <c r="AB159" s="8">
        <v>3.9995539235800095</v>
      </c>
      <c r="AC159" s="8">
        <v>1.0218658486440155</v>
      </c>
      <c r="AD159" s="8">
        <v>2.1865848644015501E-2</v>
      </c>
      <c r="AE159" s="8">
        <v>46.953392941633012</v>
      </c>
      <c r="AF159" s="8">
        <v>49.615420604249245</v>
      </c>
      <c r="AG159" s="8">
        <v>3.431186454117749</v>
      </c>
      <c r="AH159" s="8">
        <f t="shared" si="7"/>
        <v>0.93811431267792778</v>
      </c>
      <c r="AI159" s="32">
        <f t="shared" si="8"/>
        <v>37.9000074</v>
      </c>
      <c r="AJ159" s="32">
        <f t="shared" si="9"/>
        <v>-32.770321000000003</v>
      </c>
    </row>
    <row r="160" spans="1:36">
      <c r="A160" s="33" t="s">
        <v>355</v>
      </c>
      <c r="B160" s="12" t="s">
        <v>292</v>
      </c>
      <c r="C160" s="8">
        <v>52.686</v>
      </c>
      <c r="D160" s="8">
        <v>0.109</v>
      </c>
      <c r="E160" s="8">
        <v>3.1469999999999998</v>
      </c>
      <c r="F160" s="8">
        <v>0.90100000000000002</v>
      </c>
      <c r="G160" s="8">
        <v>1.9890000000000001</v>
      </c>
      <c r="H160" s="8">
        <v>3.9E-2</v>
      </c>
      <c r="I160" s="8">
        <v>17.422000000000001</v>
      </c>
      <c r="J160" s="8">
        <v>23.331</v>
      </c>
      <c r="K160" s="8">
        <v>0.104</v>
      </c>
      <c r="L160" s="8">
        <v>3.0000000000000001E-3</v>
      </c>
      <c r="M160" s="8">
        <v>99.787999999999997</v>
      </c>
      <c r="N160" s="8">
        <v>0</v>
      </c>
      <c r="O160" s="8">
        <v>5.7000000000000002E-2</v>
      </c>
      <c r="P160" s="8">
        <v>1.9166136996019025</v>
      </c>
      <c r="Q160" s="8">
        <v>8.3386300398097468E-2</v>
      </c>
      <c r="R160" s="8">
        <v>5.1530550678968057E-2</v>
      </c>
      <c r="S160" s="8">
        <v>1.1168293523317274E-2</v>
      </c>
      <c r="T160" s="8">
        <v>2.5912484551411721E-2</v>
      </c>
      <c r="U160" s="8">
        <v>2.9823439337671072E-3</v>
      </c>
      <c r="V160" s="8">
        <v>4.9278450570093633E-2</v>
      </c>
      <c r="W160" s="8">
        <v>1.2015523783819567E-3</v>
      </c>
      <c r="X160" s="8">
        <v>0.94484865199206702</v>
      </c>
      <c r="Y160" s="8">
        <v>0.90927370753762393</v>
      </c>
      <c r="Z160" s="8">
        <v>7.3346779152342481E-3</v>
      </c>
      <c r="AA160" s="8">
        <v>1.3920974313639717E-4</v>
      </c>
      <c r="AB160" s="8">
        <v>4.0036699228240016</v>
      </c>
      <c r="AC160" s="8">
        <v>0.81523746744641135</v>
      </c>
      <c r="AD160" s="8">
        <v>0.18476253255358863</v>
      </c>
      <c r="AE160" s="8">
        <v>47.462555326712327</v>
      </c>
      <c r="AF160" s="8">
        <v>49.319507480301198</v>
      </c>
      <c r="AG160" s="8">
        <v>3.2179371929864828</v>
      </c>
      <c r="AH160" s="8">
        <f t="shared" ref="AH160:AH167" si="10">X160/(X160+V160)</f>
        <v>0.9504304324436097</v>
      </c>
      <c r="AI160" s="32">
        <f t="shared" si="8"/>
        <v>37.706417399999999</v>
      </c>
      <c r="AJ160" s="32">
        <f t="shared" si="9"/>
        <v>-32.630747</v>
      </c>
    </row>
    <row r="161" spans="1:36">
      <c r="A161" s="33" t="s">
        <v>354</v>
      </c>
      <c r="B161" s="12" t="s">
        <v>292</v>
      </c>
      <c r="C161" s="8">
        <v>52.064999999999998</v>
      </c>
      <c r="D161" s="8">
        <v>0.19</v>
      </c>
      <c r="E161" s="8">
        <v>4.5129999999999999</v>
      </c>
      <c r="F161" s="8">
        <v>1.2769999999999999</v>
      </c>
      <c r="G161" s="8">
        <v>1.97</v>
      </c>
      <c r="H161" s="8">
        <v>6.4000000000000001E-2</v>
      </c>
      <c r="I161" s="8">
        <v>16.739000000000001</v>
      </c>
      <c r="J161" s="8">
        <v>22.826000000000001</v>
      </c>
      <c r="K161" s="8">
        <v>0.23799999999999999</v>
      </c>
      <c r="L161" s="8">
        <v>0</v>
      </c>
      <c r="M161" s="8">
        <v>99.965999999999994</v>
      </c>
      <c r="N161" s="8">
        <v>0.03</v>
      </c>
      <c r="O161" s="8">
        <v>5.3999999999999999E-2</v>
      </c>
      <c r="P161" s="8">
        <v>1.8904183095612532</v>
      </c>
      <c r="Q161" s="8">
        <v>0.10958169043874677</v>
      </c>
      <c r="R161" s="8">
        <v>8.3529512256544286E-2</v>
      </c>
      <c r="S161" s="8">
        <v>0</v>
      </c>
      <c r="T161" s="8">
        <v>3.6656233995765133E-2</v>
      </c>
      <c r="U161" s="8">
        <v>5.1886874504841907E-3</v>
      </c>
      <c r="V161" s="8">
        <v>5.984267778158725E-2</v>
      </c>
      <c r="W161" s="8">
        <v>1.968025657476247E-3</v>
      </c>
      <c r="X161" s="8">
        <v>0.90607976047856231</v>
      </c>
      <c r="Y161" s="8">
        <v>0.8878994239442527</v>
      </c>
      <c r="Z161" s="8">
        <v>1.6753183564075538E-2</v>
      </c>
      <c r="AA161" s="8">
        <v>0</v>
      </c>
      <c r="AB161" s="8">
        <v>3.9979175051287474</v>
      </c>
      <c r="AC161" s="8">
        <v>1.1060401183977489</v>
      </c>
      <c r="AD161" s="8">
        <v>0.106040118397749</v>
      </c>
      <c r="AE161" s="8">
        <v>47.844824985399242</v>
      </c>
      <c r="AF161" s="8">
        <v>48.824479883468328</v>
      </c>
      <c r="AG161" s="8">
        <v>3.3306951311324258</v>
      </c>
      <c r="AH161" s="8">
        <f t="shared" si="10"/>
        <v>0.93804608381457855</v>
      </c>
      <c r="AI161" s="32">
        <f t="shared" ref="AI161:AI223" si="11">(0.446*C161)+(0.187*D161)-(0.404*E161)+(0.0346*G161)-(0.052*H161)+(0.309*I161)+(0.431*J161)-(0.446*K161)</f>
        <v>36.402311000000005</v>
      </c>
      <c r="AJ161" s="32">
        <f t="shared" ref="AJ161:AJ223" si="12">-(0.369*C161)+(0.535*D161)-(0.317*E161)+(0.323*G161)+(0.235*H161)-(0.516*I161)-(0.167*J161)-(0.153*K161)</f>
        <v>-32.375286000000003</v>
      </c>
    </row>
    <row r="162" spans="1:36">
      <c r="A162" s="33" t="s">
        <v>353</v>
      </c>
      <c r="B162" s="12" t="s">
        <v>292</v>
      </c>
      <c r="C162" s="8">
        <v>51.527999999999999</v>
      </c>
      <c r="D162" s="8">
        <v>8.4000000000000005E-2</v>
      </c>
      <c r="E162" s="8">
        <v>4.1539999999999999</v>
      </c>
      <c r="F162" s="8">
        <v>1.379</v>
      </c>
      <c r="G162" s="8">
        <v>1.9650000000000001</v>
      </c>
      <c r="H162" s="8">
        <v>0</v>
      </c>
      <c r="I162" s="8">
        <v>16.72</v>
      </c>
      <c r="J162" s="8">
        <v>23.616</v>
      </c>
      <c r="K162" s="8">
        <v>0.156</v>
      </c>
      <c r="L162" s="8">
        <v>0</v>
      </c>
      <c r="M162" s="8">
        <v>99.62</v>
      </c>
      <c r="N162" s="8">
        <v>0</v>
      </c>
      <c r="O162" s="8">
        <v>1.7999999999999999E-2</v>
      </c>
      <c r="P162" s="8">
        <v>1.88307893819876</v>
      </c>
      <c r="Q162" s="8">
        <v>0.11692106180123996</v>
      </c>
      <c r="R162" s="8">
        <v>6.1983669001421743E-2</v>
      </c>
      <c r="S162" s="8">
        <v>3.2209427388378398E-2</v>
      </c>
      <c r="T162" s="8">
        <v>3.9841383465776301E-2</v>
      </c>
      <c r="U162" s="8">
        <v>2.3088535873467594E-3</v>
      </c>
      <c r="V162" s="8">
        <v>2.7676348501011146E-2</v>
      </c>
      <c r="W162" s="8">
        <v>0</v>
      </c>
      <c r="X162" s="8">
        <v>0.91093290635630741</v>
      </c>
      <c r="Y162" s="8">
        <v>0.92459916937203457</v>
      </c>
      <c r="Z162" s="8">
        <v>1.1052440507280542E-2</v>
      </c>
      <c r="AA162" s="8">
        <v>0</v>
      </c>
      <c r="AB162" s="8">
        <v>4.010604198179557</v>
      </c>
      <c r="AC162" s="8">
        <v>0.4621522905895053</v>
      </c>
      <c r="AD162" s="8">
        <v>0.53784770941049476</v>
      </c>
      <c r="AE162" s="8">
        <v>48.780756632786428</v>
      </c>
      <c r="AF162" s="8">
        <v>48.059740789020736</v>
      </c>
      <c r="AG162" s="8">
        <v>3.1595025781928388</v>
      </c>
      <c r="AH162" s="8">
        <f t="shared" si="10"/>
        <v>0.97051345023737445</v>
      </c>
      <c r="AI162" s="32">
        <f t="shared" si="11"/>
        <v>36.662368999999998</v>
      </c>
      <c r="AJ162" s="32">
        <f t="shared" si="12"/>
        <v>-32.246275000000004</v>
      </c>
    </row>
    <row r="163" spans="1:36">
      <c r="A163" s="33" t="s">
        <v>352</v>
      </c>
      <c r="B163" s="12" t="s">
        <v>292</v>
      </c>
      <c r="C163" s="8">
        <v>52.591000000000001</v>
      </c>
      <c r="D163" s="8">
        <v>0.24099999999999999</v>
      </c>
      <c r="E163" s="8">
        <v>3.42</v>
      </c>
      <c r="F163" s="8">
        <v>1.0920000000000001</v>
      </c>
      <c r="G163" s="8">
        <v>1.909</v>
      </c>
      <c r="H163" s="8">
        <v>0</v>
      </c>
      <c r="I163" s="8">
        <v>16.939</v>
      </c>
      <c r="J163" s="8">
        <v>23.238</v>
      </c>
      <c r="K163" s="8">
        <v>0.34699999999999998</v>
      </c>
      <c r="L163" s="8">
        <v>4.0000000000000001E-3</v>
      </c>
      <c r="M163" s="8">
        <v>99.832999999999998</v>
      </c>
      <c r="N163" s="8">
        <v>1.9E-2</v>
      </c>
      <c r="O163" s="8">
        <v>3.3000000000000002E-2</v>
      </c>
      <c r="P163" s="8">
        <v>1.9127608861321441</v>
      </c>
      <c r="Q163" s="8">
        <v>8.7239113867855878E-2</v>
      </c>
      <c r="R163" s="8">
        <v>5.935125997892593E-2</v>
      </c>
      <c r="S163" s="8">
        <v>1.1922849820094061E-2</v>
      </c>
      <c r="T163" s="8">
        <v>3.1399070831876673E-2</v>
      </c>
      <c r="U163" s="8">
        <v>6.5926218250945638E-3</v>
      </c>
      <c r="V163" s="8">
        <v>4.6076966285149269E-2</v>
      </c>
      <c r="W163" s="8">
        <v>0</v>
      </c>
      <c r="X163" s="8">
        <v>0.91846349444423181</v>
      </c>
      <c r="Y163" s="8">
        <v>0.90546135605087075</v>
      </c>
      <c r="Z163" s="8">
        <v>2.4467357974105975E-2</v>
      </c>
      <c r="AA163" s="8">
        <v>1.8557448401954131E-4</v>
      </c>
      <c r="AB163" s="8">
        <v>4.0039205516943692</v>
      </c>
      <c r="AC163" s="8">
        <v>0.79443297202081642</v>
      </c>
      <c r="AD163" s="8">
        <v>0.79443297202081642</v>
      </c>
      <c r="AE163" s="8">
        <v>48.113581384028834</v>
      </c>
      <c r="AF163" s="8">
        <v>48.80447717938759</v>
      </c>
      <c r="AG163" s="8">
        <v>3.0819414365835742</v>
      </c>
      <c r="AH163" s="8">
        <f t="shared" si="10"/>
        <v>0.95222909959598168</v>
      </c>
      <c r="AI163" s="32">
        <f t="shared" si="11"/>
        <v>37.2799914</v>
      </c>
      <c r="AJ163" s="32">
        <f t="shared" si="12"/>
        <v>-32.419038000000008</v>
      </c>
    </row>
    <row r="164" spans="1:36">
      <c r="A164" s="33" t="s">
        <v>351</v>
      </c>
      <c r="B164" s="12" t="s">
        <v>292</v>
      </c>
      <c r="C164" s="8">
        <v>52.194000000000003</v>
      </c>
      <c r="D164" s="8">
        <v>0.153</v>
      </c>
      <c r="E164" s="8">
        <v>3.6850000000000001</v>
      </c>
      <c r="F164" s="8">
        <v>1.111</v>
      </c>
      <c r="G164" s="8">
        <v>1.7909999999999999</v>
      </c>
      <c r="H164" s="8">
        <v>8.2000000000000003E-2</v>
      </c>
      <c r="I164" s="8">
        <v>17.010000000000002</v>
      </c>
      <c r="J164" s="8">
        <v>23.31</v>
      </c>
      <c r="K164" s="8">
        <v>0.21299999999999999</v>
      </c>
      <c r="L164" s="8">
        <v>0</v>
      </c>
      <c r="M164" s="8">
        <v>99.584000000000003</v>
      </c>
      <c r="N164" s="8">
        <v>1.2E-2</v>
      </c>
      <c r="O164" s="8">
        <v>2.3E-2</v>
      </c>
      <c r="P164" s="8">
        <v>1.9030985733943724</v>
      </c>
      <c r="Q164" s="8">
        <v>9.6901426605627616E-2</v>
      </c>
      <c r="R164" s="8">
        <v>6.144500744189868E-2</v>
      </c>
      <c r="S164" s="8">
        <v>1.5124201641812274E-2</v>
      </c>
      <c r="T164" s="8">
        <v>3.2025776321970581E-2</v>
      </c>
      <c r="U164" s="8">
        <v>4.1958891008991852E-3</v>
      </c>
      <c r="V164" s="8">
        <v>3.9412859532734726E-2</v>
      </c>
      <c r="W164" s="8">
        <v>2.5321725395432951E-3</v>
      </c>
      <c r="X164" s="8">
        <v>0.92463407445317902</v>
      </c>
      <c r="Y164" s="8">
        <v>0.91055229857949949</v>
      </c>
      <c r="Z164" s="8">
        <v>1.5056660350883403E-2</v>
      </c>
      <c r="AA164" s="8">
        <v>0</v>
      </c>
      <c r="AB164" s="8">
        <v>4.0049789399624203</v>
      </c>
      <c r="AC164" s="8">
        <v>0.72268029636934505</v>
      </c>
      <c r="AD164" s="8">
        <v>0.27731970363065495</v>
      </c>
      <c r="AE164" s="8">
        <v>48.119941900711417</v>
      </c>
      <c r="AF164" s="8">
        <v>48.864121271800158</v>
      </c>
      <c r="AG164" s="8">
        <v>3.0159368274884222</v>
      </c>
      <c r="AH164" s="8">
        <f t="shared" si="10"/>
        <v>0.95911728138610453</v>
      </c>
      <c r="AI164" s="32">
        <f t="shared" si="11"/>
        <v>37.083801600000008</v>
      </c>
      <c r="AJ164" s="32">
        <f t="shared" si="12"/>
        <v>-32.450631999999999</v>
      </c>
    </row>
    <row r="165" spans="1:36">
      <c r="A165" s="33" t="s">
        <v>350</v>
      </c>
      <c r="B165" s="12" t="s">
        <v>292</v>
      </c>
      <c r="C165" s="8">
        <v>52.194000000000003</v>
      </c>
      <c r="D165" s="8">
        <v>3.5999999999999997E-2</v>
      </c>
      <c r="E165" s="8">
        <v>4.1130000000000004</v>
      </c>
      <c r="F165" s="8">
        <v>1.3149999999999999</v>
      </c>
      <c r="G165" s="8">
        <v>4.6050000000000004</v>
      </c>
      <c r="H165" s="8">
        <v>0.112</v>
      </c>
      <c r="I165" s="8">
        <v>25.242999999999999</v>
      </c>
      <c r="J165" s="8">
        <v>13.112</v>
      </c>
      <c r="K165" s="8">
        <v>0.13600000000000001</v>
      </c>
      <c r="L165" s="8">
        <v>0</v>
      </c>
      <c r="M165" s="8">
        <v>100.928</v>
      </c>
      <c r="N165" s="8">
        <v>3.0000000000000001E-3</v>
      </c>
      <c r="O165" s="8">
        <v>5.8999999999999997E-2</v>
      </c>
      <c r="P165" s="8">
        <v>1.8527165587241532</v>
      </c>
      <c r="Q165" s="8">
        <v>0.1472834412758468</v>
      </c>
      <c r="R165" s="8">
        <v>2.4775483342736802E-2</v>
      </c>
      <c r="S165" s="8">
        <v>0.13795858290369223</v>
      </c>
      <c r="T165" s="8">
        <v>3.6902777891202387E-2</v>
      </c>
      <c r="U165" s="8">
        <v>9.611314101409654E-4</v>
      </c>
      <c r="V165" s="8">
        <v>2.8448857372908001E-3</v>
      </c>
      <c r="W165" s="8">
        <v>3.367015877545483E-3</v>
      </c>
      <c r="X165" s="8">
        <v>1.3358393948667828</v>
      </c>
      <c r="Y165" s="8">
        <v>0.49863098419692847</v>
      </c>
      <c r="Z165" s="8">
        <v>9.3591338404146532E-3</v>
      </c>
      <c r="AA165" s="8">
        <v>0</v>
      </c>
      <c r="AB165" s="8">
        <v>4.0449496185921534</v>
      </c>
      <c r="AC165" s="8">
        <v>2.1055494720029301E-2</v>
      </c>
      <c r="AD165" s="8">
        <v>1.0210554947200292</v>
      </c>
      <c r="AE165" s="8">
        <v>25.273357570372028</v>
      </c>
      <c r="AF165" s="8">
        <v>67.707679131555992</v>
      </c>
      <c r="AG165" s="8">
        <v>7.0189632980719843</v>
      </c>
      <c r="AH165" s="8">
        <f t="shared" si="10"/>
        <v>0.99787486431378203</v>
      </c>
      <c r="AI165" s="32">
        <f t="shared" si="11"/>
        <v>35.167815999999995</v>
      </c>
      <c r="AJ165" s="32">
        <f t="shared" si="12"/>
        <v>-34.266312000000006</v>
      </c>
    </row>
    <row r="166" spans="1:36">
      <c r="A166" s="33" t="s">
        <v>349</v>
      </c>
      <c r="B166" s="12" t="s">
        <v>292</v>
      </c>
      <c r="C166" s="8">
        <v>52.609000000000002</v>
      </c>
      <c r="D166" s="8">
        <v>0.124</v>
      </c>
      <c r="E166" s="8">
        <v>5.1580000000000004</v>
      </c>
      <c r="F166" s="8">
        <v>1.2410000000000001</v>
      </c>
      <c r="G166" s="8">
        <v>4.0739999999999998</v>
      </c>
      <c r="H166" s="8">
        <v>4.7E-2</v>
      </c>
      <c r="I166" s="8">
        <v>24.678999999999998</v>
      </c>
      <c r="J166" s="8">
        <v>12.872999999999999</v>
      </c>
      <c r="K166" s="8">
        <v>0.121</v>
      </c>
      <c r="L166" s="8">
        <v>1.4999999999999999E-2</v>
      </c>
      <c r="M166" s="8">
        <v>100.98699999999999</v>
      </c>
      <c r="N166" s="8">
        <v>0</v>
      </c>
      <c r="O166" s="8">
        <v>4.5999999999999999E-2</v>
      </c>
      <c r="P166" s="8">
        <v>1.8551442751012239</v>
      </c>
      <c r="Q166" s="8">
        <v>0.14485572489877607</v>
      </c>
      <c r="R166" s="8">
        <v>6.9497032411514642E-2</v>
      </c>
      <c r="S166" s="8">
        <v>6.4349926579164496E-2</v>
      </c>
      <c r="T166" s="8">
        <v>3.4596672454826886E-2</v>
      </c>
      <c r="U166" s="8">
        <v>3.2887525413560163E-3</v>
      </c>
      <c r="V166" s="8">
        <v>5.5133220124500767E-2</v>
      </c>
      <c r="W166" s="8">
        <v>1.4036351700170717E-3</v>
      </c>
      <c r="X166" s="8">
        <v>1.2973886061342021</v>
      </c>
      <c r="Y166" s="8">
        <v>0.48631686643135014</v>
      </c>
      <c r="Z166" s="8">
        <v>8.2720159243423342E-3</v>
      </c>
      <c r="AA166" s="8">
        <v>6.7471120044051405E-4</v>
      </c>
      <c r="AB166" s="8">
        <v>4.0209214389717154</v>
      </c>
      <c r="AC166" s="8">
        <v>0.46143093520326162</v>
      </c>
      <c r="AD166" s="8">
        <v>0.53856906479673838</v>
      </c>
      <c r="AE166" s="8">
        <v>25.533909701556329</v>
      </c>
      <c r="AF166" s="8">
        <v>68.118968934701968</v>
      </c>
      <c r="AG166" s="8">
        <v>6.3471213637416994</v>
      </c>
      <c r="AH166" s="8">
        <f t="shared" si="10"/>
        <v>0.95923672427748674</v>
      </c>
      <c r="AI166" s="32">
        <f t="shared" si="11"/>
        <v>34.661594399999998</v>
      </c>
      <c r="AJ166" s="32">
        <f t="shared" si="12"/>
        <v>-34.557188000000004</v>
      </c>
    </row>
    <row r="167" spans="1:36">
      <c r="A167" s="33" t="s">
        <v>348</v>
      </c>
      <c r="B167" s="12" t="s">
        <v>292</v>
      </c>
      <c r="C167" s="8">
        <v>53.113999999999997</v>
      </c>
      <c r="D167" s="8">
        <v>7.4999999999999997E-2</v>
      </c>
      <c r="E167" s="8">
        <v>3.9609999999999999</v>
      </c>
      <c r="F167" s="8">
        <v>1.165</v>
      </c>
      <c r="G167" s="8">
        <v>3.048</v>
      </c>
      <c r="H167" s="8">
        <v>0.05</v>
      </c>
      <c r="I167" s="8">
        <v>18.867000000000001</v>
      </c>
      <c r="J167" s="8">
        <v>20.149999999999999</v>
      </c>
      <c r="K167" s="8">
        <v>0.189</v>
      </c>
      <c r="L167" s="8">
        <v>0</v>
      </c>
      <c r="M167" s="8">
        <v>100.69</v>
      </c>
      <c r="N167" s="8">
        <v>0</v>
      </c>
      <c r="O167" s="8">
        <v>7.0999999999999994E-2</v>
      </c>
      <c r="P167" s="8">
        <v>1.9058545392394726</v>
      </c>
      <c r="Q167" s="8">
        <v>9.4145460760527433E-2</v>
      </c>
      <c r="R167" s="8">
        <v>7.3354873052222297E-2</v>
      </c>
      <c r="S167" s="8">
        <v>0</v>
      </c>
      <c r="T167" s="8">
        <v>3.3048486230804586E-2</v>
      </c>
      <c r="U167" s="8">
        <v>2.0241088922358817E-3</v>
      </c>
      <c r="V167" s="8">
        <v>9.1489309151672388E-2</v>
      </c>
      <c r="W167" s="8">
        <v>1.5194607491006696E-3</v>
      </c>
      <c r="X167" s="8">
        <v>1.0092725671096023</v>
      </c>
      <c r="Y167" s="8">
        <v>0.77460038967732159</v>
      </c>
      <c r="Z167" s="8">
        <v>1.3147733531647035E-2</v>
      </c>
      <c r="AA167" s="8">
        <v>0</v>
      </c>
      <c r="AB167" s="8">
        <v>3.9984569283946061</v>
      </c>
      <c r="AC167" s="8">
        <v>1.0518032689253713</v>
      </c>
      <c r="AD167" s="8">
        <v>5.18032689253713E-2</v>
      </c>
      <c r="AE167" s="8">
        <v>41.270602119630041</v>
      </c>
      <c r="AF167" s="8">
        <v>53.773903424951385</v>
      </c>
      <c r="AG167" s="8">
        <v>4.9554944554185649</v>
      </c>
      <c r="AH167" s="8">
        <f t="shared" si="10"/>
        <v>0.91688546712535612</v>
      </c>
      <c r="AI167" s="32">
        <f t="shared" si="11"/>
        <v>36.635744799999998</v>
      </c>
      <c r="AJ167" s="32">
        <f t="shared" si="12"/>
        <v>-32.947662999999999</v>
      </c>
    </row>
    <row r="168" spans="1:36">
      <c r="A168" s="128" t="s">
        <v>647</v>
      </c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32"/>
      <c r="AJ168" s="32"/>
    </row>
    <row r="169" spans="1:36">
      <c r="A169" s="12" t="s">
        <v>347</v>
      </c>
      <c r="B169" s="12" t="s">
        <v>292</v>
      </c>
      <c r="C169" s="8">
        <v>52.033000000000001</v>
      </c>
      <c r="D169" s="8">
        <v>0.13500000000000001</v>
      </c>
      <c r="E169" s="8">
        <v>4.7320000000000002</v>
      </c>
      <c r="F169" s="8">
        <v>1.522</v>
      </c>
      <c r="G169" s="8">
        <v>2.246</v>
      </c>
      <c r="H169" s="8">
        <v>0</v>
      </c>
      <c r="I169" s="8">
        <v>15.816000000000001</v>
      </c>
      <c r="J169" s="8">
        <v>22.582000000000001</v>
      </c>
      <c r="K169" s="8">
        <v>0.59599999999999997</v>
      </c>
      <c r="L169" s="8">
        <v>0.11700000000000001</v>
      </c>
      <c r="M169" s="8">
        <v>99.813000000000002</v>
      </c>
      <c r="N169" s="8">
        <v>1.0999999999999999E-2</v>
      </c>
      <c r="O169" s="8">
        <v>2.3E-2</v>
      </c>
      <c r="P169" s="8">
        <v>1.8950851340656174</v>
      </c>
      <c r="Q169" s="8">
        <v>0.1049148659343826</v>
      </c>
      <c r="R169" s="8">
        <v>9.8192038667110682E-2</v>
      </c>
      <c r="S169" s="8">
        <v>4.5302288188335815E-3</v>
      </c>
      <c r="T169" s="8">
        <v>4.3823737721992329E-2</v>
      </c>
      <c r="U169" s="8">
        <v>3.6980731281274653E-3</v>
      </c>
      <c r="V169" s="8">
        <v>6.3844997476213111E-2</v>
      </c>
      <c r="W169" s="8">
        <v>0</v>
      </c>
      <c r="X169" s="8">
        <v>0.85875918033375309</v>
      </c>
      <c r="Y169" s="8">
        <v>0.88111821787187994</v>
      </c>
      <c r="Z169" s="8">
        <v>4.2082784305329995E-2</v>
      </c>
      <c r="AA169" s="8">
        <v>5.4355655473074093E-3</v>
      </c>
      <c r="AB169" s="8">
        <v>4.0014848238705474</v>
      </c>
      <c r="AC169" s="8">
        <v>0.9337445875603374</v>
      </c>
      <c r="AD169" s="8">
        <v>6.6255412439662598E-2</v>
      </c>
      <c r="AE169" s="8">
        <v>48.727606194692328</v>
      </c>
      <c r="AF169" s="8">
        <v>47.491106535564178</v>
      </c>
      <c r="AG169" s="8">
        <v>3.7812872697434869</v>
      </c>
      <c r="AH169" s="8">
        <f t="shared" ref="AH169:AH223" si="13">X169/(X169+V169)</f>
        <v>0.93079914549296183</v>
      </c>
      <c r="AI169" s="32">
        <f t="shared" si="11"/>
        <v>35.752116600000001</v>
      </c>
      <c r="AJ169" s="32">
        <f t="shared" si="12"/>
        <v>-31.925976000000002</v>
      </c>
    </row>
    <row r="170" spans="1:36">
      <c r="A170" s="12" t="s">
        <v>346</v>
      </c>
      <c r="B170" s="12" t="s">
        <v>292</v>
      </c>
      <c r="C170" s="8">
        <v>51.777999999999999</v>
      </c>
      <c r="D170" s="8">
        <v>0.13400000000000001</v>
      </c>
      <c r="E170" s="8">
        <v>4.5990000000000002</v>
      </c>
      <c r="F170" s="8">
        <v>1.454</v>
      </c>
      <c r="G170" s="8">
        <v>3.0680000000000001</v>
      </c>
      <c r="H170" s="8">
        <v>3.4000000000000002E-2</v>
      </c>
      <c r="I170" s="8">
        <v>19.785</v>
      </c>
      <c r="J170" s="8">
        <v>19.059000000000001</v>
      </c>
      <c r="K170" s="8">
        <v>0.155</v>
      </c>
      <c r="L170" s="8">
        <v>2.3E-2</v>
      </c>
      <c r="M170" s="8">
        <v>100.145</v>
      </c>
      <c r="N170" s="8">
        <v>4.8000000000000001E-2</v>
      </c>
      <c r="O170" s="8">
        <v>8.0000000000000002E-3</v>
      </c>
      <c r="P170" s="8">
        <v>1.8682851112668846</v>
      </c>
      <c r="Q170" s="8">
        <v>0.13171488873311543</v>
      </c>
      <c r="R170" s="8">
        <v>6.3850224646832154E-2</v>
      </c>
      <c r="S170" s="8">
        <v>4.6344045329613781E-2</v>
      </c>
      <c r="T170" s="8">
        <v>4.1476986265259932E-2</v>
      </c>
      <c r="U170" s="8">
        <v>3.63659173892036E-3</v>
      </c>
      <c r="V170" s="8">
        <v>4.5865502933648453E-2</v>
      </c>
      <c r="W170" s="8">
        <v>1.0389999784943956E-3</v>
      </c>
      <c r="X170" s="8">
        <v>1.0642871390423692</v>
      </c>
      <c r="Y170" s="8">
        <v>0.73674960343597651</v>
      </c>
      <c r="Z170" s="8">
        <v>1.0842712130602684E-2</v>
      </c>
      <c r="AA170" s="8">
        <v>1.0586069345017021E-3</v>
      </c>
      <c r="AB170" s="8">
        <v>4.0151504124362187</v>
      </c>
      <c r="AC170" s="8">
        <v>0.49740513642579037</v>
      </c>
      <c r="AD170" s="8">
        <v>0.50259486357420968</v>
      </c>
      <c r="AE170" s="8">
        <v>38.893275846316953</v>
      </c>
      <c r="AF170" s="8">
        <v>56.184099842626459</v>
      </c>
      <c r="AG170" s="8">
        <v>4.9226243110565839</v>
      </c>
      <c r="AH170" s="8">
        <f t="shared" si="13"/>
        <v>0.95868540847499117</v>
      </c>
      <c r="AI170" s="32">
        <f t="shared" si="11"/>
        <v>35.623298800000001</v>
      </c>
      <c r="AJ170" s="32">
        <f t="shared" si="12"/>
        <v>-32.908949</v>
      </c>
    </row>
    <row r="171" spans="1:36">
      <c r="A171" s="12" t="s">
        <v>345</v>
      </c>
      <c r="B171" s="12" t="s">
        <v>292</v>
      </c>
      <c r="C171" s="8">
        <v>52.874000000000002</v>
      </c>
      <c r="D171" s="8">
        <v>0.12</v>
      </c>
      <c r="E171" s="8">
        <v>4.3899999999999997</v>
      </c>
      <c r="F171" s="8">
        <v>1.4490000000000001</v>
      </c>
      <c r="G171" s="8">
        <v>2.863</v>
      </c>
      <c r="H171" s="8">
        <v>4.2999999999999997E-2</v>
      </c>
      <c r="I171" s="8">
        <v>17.452999999999999</v>
      </c>
      <c r="J171" s="8">
        <v>20.981000000000002</v>
      </c>
      <c r="K171" s="8">
        <v>0.20399999999999999</v>
      </c>
      <c r="L171" s="8">
        <v>1E-3</v>
      </c>
      <c r="M171" s="8">
        <v>100.443</v>
      </c>
      <c r="N171" s="8">
        <v>4.2000000000000003E-2</v>
      </c>
      <c r="O171" s="8">
        <v>2.3E-2</v>
      </c>
      <c r="P171" s="8">
        <v>1.9049937000537225</v>
      </c>
      <c r="Q171" s="8">
        <v>9.5006299946277517E-2</v>
      </c>
      <c r="R171" s="8">
        <v>9.1393735317319869E-2</v>
      </c>
      <c r="S171" s="8">
        <v>0</v>
      </c>
      <c r="T171" s="8">
        <v>4.1272869777047867E-2</v>
      </c>
      <c r="U171" s="8">
        <v>3.2518049732017831E-3</v>
      </c>
      <c r="V171" s="8">
        <v>8.6576573162897061E-2</v>
      </c>
      <c r="W171" s="8">
        <v>1.3120747338305153E-3</v>
      </c>
      <c r="X171" s="8">
        <v>0.93744617980140255</v>
      </c>
      <c r="Y171" s="8">
        <v>0.80984047744332499</v>
      </c>
      <c r="Z171" s="8">
        <v>1.4249180643462707E-2</v>
      </c>
      <c r="AA171" s="8">
        <v>4.5957923081981323E-5</v>
      </c>
      <c r="AB171" s="8">
        <v>3.9853888537755697</v>
      </c>
      <c r="AC171" s="8">
        <v>1.5194369215474233</v>
      </c>
      <c r="AD171" s="8">
        <v>0.51943692154742305</v>
      </c>
      <c r="AE171" s="8">
        <v>44.128780241019136</v>
      </c>
      <c r="AF171" s="8">
        <v>51.082105190443606</v>
      </c>
      <c r="AG171" s="8">
        <v>4.7891145685372614</v>
      </c>
      <c r="AH171" s="8">
        <f t="shared" si="13"/>
        <v>0.91545444384680064</v>
      </c>
      <c r="AI171" s="32">
        <f t="shared" si="11"/>
        <v>36.272311800000004</v>
      </c>
      <c r="AJ171" s="32">
        <f t="shared" si="12"/>
        <v>-32.443868999999999</v>
      </c>
    </row>
    <row r="172" spans="1:36">
      <c r="A172" s="12" t="s">
        <v>344</v>
      </c>
      <c r="B172" s="12" t="s">
        <v>292</v>
      </c>
      <c r="C172" s="8">
        <v>52.453000000000003</v>
      </c>
      <c r="D172" s="8">
        <v>0.158</v>
      </c>
      <c r="E172" s="8">
        <v>4.4550000000000001</v>
      </c>
      <c r="F172" s="8">
        <v>1.3939999999999999</v>
      </c>
      <c r="G172" s="8">
        <v>2.13</v>
      </c>
      <c r="H172" s="8">
        <v>2E-3</v>
      </c>
      <c r="I172" s="8">
        <v>16.212</v>
      </c>
      <c r="J172" s="8">
        <v>23.501000000000001</v>
      </c>
      <c r="K172" s="8">
        <v>0.21299999999999999</v>
      </c>
      <c r="L172" s="8">
        <v>7.0000000000000001E-3</v>
      </c>
      <c r="M172" s="8">
        <v>100.634</v>
      </c>
      <c r="N172" s="8">
        <v>7.3999999999999996E-2</v>
      </c>
      <c r="O172" s="8">
        <v>3.5000000000000003E-2</v>
      </c>
      <c r="P172" s="8">
        <v>1.8957520473997276</v>
      </c>
      <c r="Q172" s="8">
        <v>0.10424795260027242</v>
      </c>
      <c r="R172" s="8">
        <v>8.5505201107479833E-2</v>
      </c>
      <c r="S172" s="8">
        <v>0</v>
      </c>
      <c r="T172" s="8">
        <v>3.9830786291388164E-2</v>
      </c>
      <c r="U172" s="8">
        <v>4.2949702123649871E-3</v>
      </c>
      <c r="V172" s="8">
        <v>6.4487874793551725E-2</v>
      </c>
      <c r="W172" s="8">
        <v>6.1218112750606712E-5</v>
      </c>
      <c r="X172" s="8">
        <v>0.87351964063494514</v>
      </c>
      <c r="Y172" s="8">
        <v>0.90995405134029483</v>
      </c>
      <c r="Z172" s="8">
        <v>1.4924478084002459E-2</v>
      </c>
      <c r="AA172" s="8">
        <v>3.227143357717227E-4</v>
      </c>
      <c r="AB172" s="8">
        <v>3.9929009349125488</v>
      </c>
      <c r="AC172" s="8">
        <v>1.3362692791570541</v>
      </c>
      <c r="AD172" s="8">
        <v>0.33626927915705401</v>
      </c>
      <c r="AE172" s="8">
        <v>49.239330747679205</v>
      </c>
      <c r="AF172" s="8">
        <v>47.267796034827427</v>
      </c>
      <c r="AG172" s="8">
        <v>3.4928732174933605</v>
      </c>
      <c r="AH172" s="8">
        <f t="shared" si="13"/>
        <v>0.93125015126974475</v>
      </c>
      <c r="AI172" s="32">
        <f t="shared" si="11"/>
        <v>36.740799000000003</v>
      </c>
      <c r="AJ172" s="32">
        <f t="shared" si="12"/>
        <v>-32.317050000000002</v>
      </c>
    </row>
    <row r="173" spans="1:36">
      <c r="A173" s="12" t="s">
        <v>343</v>
      </c>
      <c r="B173" s="12" t="s">
        <v>292</v>
      </c>
      <c r="C173" s="8">
        <v>51.261000000000003</v>
      </c>
      <c r="D173" s="8">
        <v>0.16800000000000001</v>
      </c>
      <c r="E173" s="8">
        <v>4.4409999999999998</v>
      </c>
      <c r="F173" s="8">
        <v>1.325</v>
      </c>
      <c r="G173" s="8">
        <v>2.593</v>
      </c>
      <c r="H173" s="8">
        <v>2.1999999999999999E-2</v>
      </c>
      <c r="I173" s="8">
        <v>18.056999999999999</v>
      </c>
      <c r="J173" s="8">
        <v>22.234000000000002</v>
      </c>
      <c r="K173" s="8">
        <v>0.13400000000000001</v>
      </c>
      <c r="L173" s="8">
        <v>0</v>
      </c>
      <c r="M173" s="8">
        <v>100.27500000000001</v>
      </c>
      <c r="N173" s="8">
        <v>0.04</v>
      </c>
      <c r="O173" s="8">
        <v>0</v>
      </c>
      <c r="P173" s="8">
        <v>1.8611833867229379</v>
      </c>
      <c r="Q173" s="8">
        <v>0.13881661327706207</v>
      </c>
      <c r="R173" s="8">
        <v>5.1209357192891242E-2</v>
      </c>
      <c r="S173" s="8">
        <v>7.4283395521204554E-2</v>
      </c>
      <c r="T173" s="8">
        <v>3.8033200777186561E-2</v>
      </c>
      <c r="U173" s="8">
        <v>4.5877869600104435E-3</v>
      </c>
      <c r="V173" s="8">
        <v>3.9533903084079391E-3</v>
      </c>
      <c r="W173" s="8">
        <v>6.7649332199275973E-4</v>
      </c>
      <c r="X173" s="8">
        <v>0.97740052739221539</v>
      </c>
      <c r="Y173" s="8">
        <v>0.86485164039440998</v>
      </c>
      <c r="Z173" s="8">
        <v>9.4322486126467396E-3</v>
      </c>
      <c r="AA173" s="8">
        <v>0</v>
      </c>
      <c r="AB173" s="8">
        <v>4.0244280404809656</v>
      </c>
      <c r="AC173" s="8">
        <v>5.0531093097533508E-2</v>
      </c>
      <c r="AD173" s="8">
        <v>0.94946890690246655</v>
      </c>
      <c r="AE173" s="8">
        <v>45.017030770188363</v>
      </c>
      <c r="AF173" s="8">
        <v>50.875395919175148</v>
      </c>
      <c r="AG173" s="8">
        <v>4.1075733106365035</v>
      </c>
      <c r="AH173" s="8">
        <f t="shared" si="13"/>
        <v>0.99597149383407879</v>
      </c>
      <c r="AI173" s="32">
        <f t="shared" si="11"/>
        <v>36.290934800000002</v>
      </c>
      <c r="AJ173" s="32">
        <f t="shared" si="12"/>
        <v>-32.441509000000003</v>
      </c>
    </row>
    <row r="174" spans="1:36">
      <c r="A174" s="12" t="s">
        <v>342</v>
      </c>
      <c r="B174" s="12" t="s">
        <v>292</v>
      </c>
      <c r="C174" s="8">
        <v>53.110999999999997</v>
      </c>
      <c r="D174" s="8">
        <v>0.11799999999999999</v>
      </c>
      <c r="E174" s="8">
        <v>4.407</v>
      </c>
      <c r="F174" s="8">
        <v>1.298</v>
      </c>
      <c r="G174" s="8">
        <v>2.7669999999999999</v>
      </c>
      <c r="H174" s="8">
        <v>6.0000000000000001E-3</v>
      </c>
      <c r="I174" s="8">
        <v>17.988</v>
      </c>
      <c r="J174" s="8">
        <v>20.954000000000001</v>
      </c>
      <c r="K174" s="8">
        <v>0.155</v>
      </c>
      <c r="L174" s="8">
        <v>2.4E-2</v>
      </c>
      <c r="M174" s="8">
        <v>100.889</v>
      </c>
      <c r="N174" s="8">
        <v>4.9000000000000002E-2</v>
      </c>
      <c r="O174" s="8">
        <v>1.2E-2</v>
      </c>
      <c r="P174" s="8">
        <v>1.9027217303795529</v>
      </c>
      <c r="Q174" s="8">
        <v>9.7278269620447055E-2</v>
      </c>
      <c r="R174" s="8">
        <v>8.8786411469497867E-2</v>
      </c>
      <c r="S174" s="8">
        <v>0</v>
      </c>
      <c r="T174" s="8">
        <v>3.6762953648366598E-2</v>
      </c>
      <c r="U174" s="8">
        <v>3.1795427943137658E-3</v>
      </c>
      <c r="V174" s="8">
        <v>8.3126764074934689E-2</v>
      </c>
      <c r="W174" s="8">
        <v>1.8204585284039291E-4</v>
      </c>
      <c r="X174" s="8">
        <v>0.96072381478638769</v>
      </c>
      <c r="Y174" s="8">
        <v>0.80422886799103677</v>
      </c>
      <c r="Z174" s="8">
        <v>1.0765416715484071E-2</v>
      </c>
      <c r="AA174" s="8">
        <v>1.0967586242460697E-3</v>
      </c>
      <c r="AB174" s="8">
        <v>3.9888525759571074</v>
      </c>
      <c r="AC174" s="8">
        <v>1.4120151079246721</v>
      </c>
      <c r="AD174" s="8">
        <v>0.412015107924672</v>
      </c>
      <c r="AE174" s="8">
        <v>43.512721071406993</v>
      </c>
      <c r="AF174" s="8">
        <v>51.979864244221673</v>
      </c>
      <c r="AG174" s="8">
        <v>4.507414684371339</v>
      </c>
      <c r="AH174" s="8">
        <f t="shared" si="13"/>
        <v>0.92036526514588612</v>
      </c>
      <c r="AI174" s="32">
        <f t="shared" si="11"/>
        <v>36.544906199999993</v>
      </c>
      <c r="AJ174" s="32">
        <f t="shared" si="12"/>
        <v>-32.841538000000007</v>
      </c>
    </row>
    <row r="175" spans="1:36">
      <c r="A175" s="12" t="s">
        <v>341</v>
      </c>
      <c r="B175" s="12" t="s">
        <v>292</v>
      </c>
      <c r="C175" s="8">
        <v>52.829000000000001</v>
      </c>
      <c r="D175" s="8">
        <v>0.12</v>
      </c>
      <c r="E175" s="8">
        <v>4.2130000000000001</v>
      </c>
      <c r="F175" s="8">
        <v>1.27</v>
      </c>
      <c r="G175" s="8">
        <v>3.4489999999999998</v>
      </c>
      <c r="H175" s="8">
        <v>1.7000000000000001E-2</v>
      </c>
      <c r="I175" s="8">
        <v>20.209</v>
      </c>
      <c r="J175" s="8">
        <v>18.43</v>
      </c>
      <c r="K175" s="8">
        <v>0.157</v>
      </c>
      <c r="L175" s="8">
        <v>0.02</v>
      </c>
      <c r="M175" s="8">
        <v>100.827</v>
      </c>
      <c r="N175" s="8">
        <v>8.4000000000000005E-2</v>
      </c>
      <c r="O175" s="8">
        <v>2.9000000000000001E-2</v>
      </c>
      <c r="P175" s="8">
        <v>1.8898101581825877</v>
      </c>
      <c r="Q175" s="8">
        <v>0.11018984181741232</v>
      </c>
      <c r="R175" s="8">
        <v>6.742012825000912E-2</v>
      </c>
      <c r="S175" s="8">
        <v>1.8267143450156453E-2</v>
      </c>
      <c r="T175" s="8">
        <v>3.5916533567175425E-2</v>
      </c>
      <c r="U175" s="8">
        <v>3.228634646975381E-3</v>
      </c>
      <c r="V175" s="8">
        <v>8.4743125556945478E-2</v>
      </c>
      <c r="W175" s="8">
        <v>5.1503109496366518E-4</v>
      </c>
      <c r="X175" s="8">
        <v>1.0777436950265407</v>
      </c>
      <c r="Y175" s="8">
        <v>0.70630624035830525</v>
      </c>
      <c r="Z175" s="8">
        <v>1.0888142327971865E-2</v>
      </c>
      <c r="AA175" s="8">
        <v>9.1260911394335962E-4</v>
      </c>
      <c r="AB175" s="8">
        <v>4.0059412833929873</v>
      </c>
      <c r="AC175" s="8">
        <v>0.82266677267975052</v>
      </c>
      <c r="AD175" s="8">
        <v>0.17733322732024945</v>
      </c>
      <c r="AE175" s="8">
        <v>37.418706660246535</v>
      </c>
      <c r="AF175" s="8">
        <v>57.096727842401997</v>
      </c>
      <c r="AG175" s="8">
        <v>5.4845654973514524</v>
      </c>
      <c r="AH175" s="8">
        <f t="shared" si="13"/>
        <v>0.92710186123709304</v>
      </c>
      <c r="AI175" s="32">
        <f t="shared" si="11"/>
        <v>36.118462400000006</v>
      </c>
      <c r="AJ175" s="32">
        <f t="shared" si="12"/>
        <v>-33.176875000000003</v>
      </c>
    </row>
    <row r="176" spans="1:36">
      <c r="A176" s="12" t="s">
        <v>340</v>
      </c>
      <c r="B176" s="12" t="s">
        <v>292</v>
      </c>
      <c r="C176" s="8">
        <v>51.945999999999998</v>
      </c>
      <c r="D176" s="8">
        <v>6.9000000000000006E-2</v>
      </c>
      <c r="E176" s="8">
        <v>3.72</v>
      </c>
      <c r="F176" s="8">
        <v>1.228</v>
      </c>
      <c r="G176" s="8">
        <v>2.3660000000000001</v>
      </c>
      <c r="H176" s="8">
        <v>1.7000000000000001E-2</v>
      </c>
      <c r="I176" s="8">
        <v>17.439</v>
      </c>
      <c r="J176" s="8">
        <v>22.635000000000002</v>
      </c>
      <c r="K176" s="8">
        <v>0.13200000000000001</v>
      </c>
      <c r="L176" s="8">
        <v>1.4E-2</v>
      </c>
      <c r="M176" s="8">
        <v>99.611000000000004</v>
      </c>
      <c r="N176" s="8">
        <v>2.9000000000000001E-2</v>
      </c>
      <c r="O176" s="8">
        <v>1.6E-2</v>
      </c>
      <c r="P176" s="8">
        <v>1.8957743391182544</v>
      </c>
      <c r="Q176" s="8">
        <v>0.10422566088174556</v>
      </c>
      <c r="R176" s="8">
        <v>5.5769763242910136E-2</v>
      </c>
      <c r="S176" s="8">
        <v>2.8773566352913615E-2</v>
      </c>
      <c r="T176" s="8">
        <v>3.5430542383102573E-2</v>
      </c>
      <c r="U176" s="8">
        <v>1.8939804323735987E-3</v>
      </c>
      <c r="V176" s="8">
        <v>4.3255837520729506E-2</v>
      </c>
      <c r="W176" s="8">
        <v>5.2543886197890279E-4</v>
      </c>
      <c r="X176" s="8">
        <v>0.94881378280355133</v>
      </c>
      <c r="Y176" s="8">
        <v>0.88498711398098451</v>
      </c>
      <c r="Z176" s="8">
        <v>9.3393533752432548E-3</v>
      </c>
      <c r="AA176" s="8">
        <v>6.517358063731323E-4</v>
      </c>
      <c r="AB176" s="8">
        <v>4.0094411147601603</v>
      </c>
      <c r="AC176" s="8">
        <v>0.60053027228450528</v>
      </c>
      <c r="AD176" s="8">
        <v>0.39946972771549466</v>
      </c>
      <c r="AE176" s="8">
        <v>46.422978441775065</v>
      </c>
      <c r="AF176" s="8">
        <v>49.771076989144426</v>
      </c>
      <c r="AG176" s="8">
        <v>3.8059445690805092</v>
      </c>
      <c r="AH176" s="8">
        <f t="shared" si="13"/>
        <v>0.95639838511878805</v>
      </c>
      <c r="AI176" s="32">
        <f t="shared" si="11"/>
        <v>36.844382599999996</v>
      </c>
      <c r="AJ176" s="32">
        <f t="shared" si="12"/>
        <v>-32.340950999999997</v>
      </c>
    </row>
    <row r="177" spans="1:36">
      <c r="A177" s="12" t="s">
        <v>339</v>
      </c>
      <c r="B177" s="12" t="s">
        <v>292</v>
      </c>
      <c r="C177" s="8">
        <v>52.06</v>
      </c>
      <c r="D177" s="8">
        <v>0.115</v>
      </c>
      <c r="E177" s="8">
        <v>3.74</v>
      </c>
      <c r="F177" s="8">
        <v>1.2110000000000001</v>
      </c>
      <c r="G177" s="8">
        <v>2.1480000000000001</v>
      </c>
      <c r="H177" s="8">
        <v>2.5000000000000001E-2</v>
      </c>
      <c r="I177" s="8">
        <v>16.63</v>
      </c>
      <c r="J177" s="8">
        <v>23.727</v>
      </c>
      <c r="K177" s="8">
        <v>0.185</v>
      </c>
      <c r="L177" s="8">
        <v>0</v>
      </c>
      <c r="M177" s="8">
        <v>99.879000000000005</v>
      </c>
      <c r="N177" s="8">
        <v>3.7999999999999999E-2</v>
      </c>
      <c r="O177" s="8">
        <v>0</v>
      </c>
      <c r="P177" s="8">
        <v>1.8982820360308179</v>
      </c>
      <c r="Q177" s="8">
        <v>0.10171796396918209</v>
      </c>
      <c r="R177" s="8">
        <v>5.8997723075120634E-2</v>
      </c>
      <c r="S177" s="8">
        <v>2.1831205954228938E-2</v>
      </c>
      <c r="T177" s="8">
        <v>3.4909660231667958E-2</v>
      </c>
      <c r="U177" s="8">
        <v>3.1538881130339686E-3</v>
      </c>
      <c r="V177" s="8">
        <v>4.3542512064449146E-2</v>
      </c>
      <c r="W177" s="8">
        <v>7.7203203708324671E-4</v>
      </c>
      <c r="X177" s="8">
        <v>0.90401097129399521</v>
      </c>
      <c r="Y177" s="8">
        <v>0.92687533093183694</v>
      </c>
      <c r="Z177" s="8">
        <v>1.3077858988676116E-2</v>
      </c>
      <c r="AA177" s="8">
        <v>0</v>
      </c>
      <c r="AB177" s="8">
        <v>4.007171182690092</v>
      </c>
      <c r="AC177" s="8">
        <v>0.66605531066794321</v>
      </c>
      <c r="AD177" s="8">
        <v>0.33394468933205684</v>
      </c>
      <c r="AE177" s="8">
        <v>48.859234076570708</v>
      </c>
      <c r="AF177" s="8">
        <v>47.653964001648021</v>
      </c>
      <c r="AG177" s="8">
        <v>3.4868019217812734</v>
      </c>
      <c r="AH177" s="8">
        <f t="shared" si="13"/>
        <v>0.95404743602427589</v>
      </c>
      <c r="AI177" s="32">
        <f t="shared" si="11"/>
        <v>37.084822800000005</v>
      </c>
      <c r="AJ177" s="32">
        <f t="shared" si="12"/>
        <v>-32.206310000000002</v>
      </c>
    </row>
    <row r="178" spans="1:36">
      <c r="A178" s="12" t="s">
        <v>338</v>
      </c>
      <c r="B178" s="12" t="s">
        <v>292</v>
      </c>
      <c r="C178" s="8">
        <v>52.530999999999999</v>
      </c>
      <c r="D178" s="8">
        <v>0.127</v>
      </c>
      <c r="E178" s="8">
        <v>3.847</v>
      </c>
      <c r="F178" s="8">
        <v>1.1659999999999999</v>
      </c>
      <c r="G178" s="8">
        <v>2.431</v>
      </c>
      <c r="H178" s="8">
        <v>4.9000000000000002E-2</v>
      </c>
      <c r="I178" s="8">
        <v>17.846</v>
      </c>
      <c r="J178" s="8">
        <v>22.510999999999999</v>
      </c>
      <c r="K178" s="8">
        <v>0.16400000000000001</v>
      </c>
      <c r="L178" s="8">
        <v>0</v>
      </c>
      <c r="M178" s="8">
        <v>100.75700000000001</v>
      </c>
      <c r="N178" s="8">
        <v>3.5000000000000003E-2</v>
      </c>
      <c r="O178" s="8">
        <v>0.05</v>
      </c>
      <c r="P178" s="8">
        <v>1.8942452962206116</v>
      </c>
      <c r="Q178" s="8">
        <v>0.10575470377938845</v>
      </c>
      <c r="R178" s="8">
        <v>5.7728382699266972E-2</v>
      </c>
      <c r="S178" s="8">
        <v>2.8973202378000718E-2</v>
      </c>
      <c r="T178" s="8">
        <v>3.3240228786490314E-2</v>
      </c>
      <c r="U178" s="8">
        <v>3.4444202828892265E-3</v>
      </c>
      <c r="V178" s="8">
        <v>4.4150608460564997E-2</v>
      </c>
      <c r="W178" s="8">
        <v>1.496426426420284E-3</v>
      </c>
      <c r="X178" s="8">
        <v>0.95937040201462997</v>
      </c>
      <c r="Y178" s="8">
        <v>0.86963549227354831</v>
      </c>
      <c r="Z178" s="8">
        <v>1.1464965310206592E-2</v>
      </c>
      <c r="AA178" s="8">
        <v>0</v>
      </c>
      <c r="AB178" s="8">
        <v>4.0095041286320177</v>
      </c>
      <c r="AC178" s="8">
        <v>0.60377882326231058</v>
      </c>
      <c r="AD178" s="8">
        <v>0.39622117673768947</v>
      </c>
      <c r="AE178" s="8">
        <v>45.68310330789663</v>
      </c>
      <c r="AF178" s="8">
        <v>50.396996874164671</v>
      </c>
      <c r="AG178" s="8">
        <v>3.9198998179386999</v>
      </c>
      <c r="AH178" s="8">
        <f t="shared" si="13"/>
        <v>0.95600430085698107</v>
      </c>
      <c r="AI178" s="32">
        <f t="shared" si="11"/>
        <v>37.123462600000003</v>
      </c>
      <c r="AJ178" s="32">
        <f t="shared" si="12"/>
        <v>-32.731729999999999</v>
      </c>
    </row>
    <row r="179" spans="1:36">
      <c r="A179" s="12" t="s">
        <v>337</v>
      </c>
      <c r="B179" s="12" t="s">
        <v>292</v>
      </c>
      <c r="C179" s="8">
        <v>52.552999999999997</v>
      </c>
      <c r="D179" s="8">
        <v>0.14299999999999999</v>
      </c>
      <c r="E179" s="8">
        <v>3.9660000000000002</v>
      </c>
      <c r="F179" s="8">
        <v>1.1599999999999999</v>
      </c>
      <c r="G179" s="8">
        <v>2.6949999999999998</v>
      </c>
      <c r="H179" s="8">
        <v>0.01</v>
      </c>
      <c r="I179" s="8">
        <v>17.666</v>
      </c>
      <c r="J179" s="8">
        <v>22.012</v>
      </c>
      <c r="K179" s="8">
        <v>0.11</v>
      </c>
      <c r="L179" s="8">
        <v>2.1000000000000001E-2</v>
      </c>
      <c r="M179" s="8">
        <v>100.465</v>
      </c>
      <c r="N179" s="8">
        <v>7.0000000000000007E-2</v>
      </c>
      <c r="O179" s="8">
        <v>5.8999999999999997E-2</v>
      </c>
      <c r="P179" s="8">
        <v>1.8994089746736424</v>
      </c>
      <c r="Q179" s="8">
        <v>0.10059102532635755</v>
      </c>
      <c r="R179" s="8">
        <v>6.8337805224710169E-2</v>
      </c>
      <c r="S179" s="8">
        <v>1.3461906690714898E-5</v>
      </c>
      <c r="T179" s="8">
        <v>3.3145445964135441E-2</v>
      </c>
      <c r="U179" s="8">
        <v>3.8873073375619432E-3</v>
      </c>
      <c r="V179" s="8">
        <v>8.1434909845825243E-2</v>
      </c>
      <c r="W179" s="8">
        <v>3.0609745074084869E-4</v>
      </c>
      <c r="X179" s="8">
        <v>0.95188410929540679</v>
      </c>
      <c r="Y179" s="8">
        <v>0.85231944375908419</v>
      </c>
      <c r="Z179" s="8">
        <v>7.7076503617655341E-3</v>
      </c>
      <c r="AA179" s="8">
        <v>9.6816479037509966E-4</v>
      </c>
      <c r="AB179" s="8">
        <v>4.0000043959362959</v>
      </c>
      <c r="AC179" s="8">
        <v>0.99983471852903805</v>
      </c>
      <c r="AD179" s="8">
        <v>1.6528147096199079E-4</v>
      </c>
      <c r="AE179" s="8">
        <v>45.192917005583304</v>
      </c>
      <c r="AF179" s="8">
        <v>50.472179023150922</v>
      </c>
      <c r="AG179" s="8">
        <v>4.3349039712657875</v>
      </c>
      <c r="AH179" s="8">
        <f t="shared" si="13"/>
        <v>0.92119093103163441</v>
      </c>
      <c r="AI179" s="32">
        <f t="shared" si="11"/>
        <v>36.852747999999998</v>
      </c>
      <c r="AJ179" s="32">
        <f t="shared" si="12"/>
        <v>-32.508429</v>
      </c>
    </row>
    <row r="180" spans="1:36">
      <c r="A180" s="12" t="s">
        <v>336</v>
      </c>
      <c r="B180" s="12" t="s">
        <v>292</v>
      </c>
      <c r="C180" s="8">
        <v>51.930999999999997</v>
      </c>
      <c r="D180" s="8">
        <v>9.5000000000000001E-2</v>
      </c>
      <c r="E180" s="8">
        <v>3.7149999999999999</v>
      </c>
      <c r="F180" s="8">
        <v>1.145</v>
      </c>
      <c r="G180" s="8">
        <v>2.0169999999999999</v>
      </c>
      <c r="H180" s="8">
        <v>8.9999999999999993E-3</v>
      </c>
      <c r="I180" s="8">
        <v>16.934000000000001</v>
      </c>
      <c r="J180" s="8">
        <v>23.311</v>
      </c>
      <c r="K180" s="8">
        <v>0.156</v>
      </c>
      <c r="L180" s="8">
        <v>2.8000000000000001E-2</v>
      </c>
      <c r="M180" s="8">
        <v>99.36</v>
      </c>
      <c r="N180" s="8">
        <v>1.9E-2</v>
      </c>
      <c r="O180" s="8">
        <v>0</v>
      </c>
      <c r="P180" s="8">
        <v>1.899770638402847</v>
      </c>
      <c r="Q180" s="8">
        <v>0.10022936159715301</v>
      </c>
      <c r="R180" s="8">
        <v>5.9934081557265317E-2</v>
      </c>
      <c r="S180" s="8">
        <v>2.1446006506861792E-2</v>
      </c>
      <c r="T180" s="8">
        <v>3.311500896594731E-2</v>
      </c>
      <c r="U180" s="8">
        <v>2.613905958335765E-3</v>
      </c>
      <c r="V180" s="8">
        <v>4.0143494307075915E-2</v>
      </c>
      <c r="W180" s="8">
        <v>2.7884042431213158E-4</v>
      </c>
      <c r="X180" s="8">
        <v>0.92354682352274087</v>
      </c>
      <c r="Y180" s="8">
        <v>0.91360256253581906</v>
      </c>
      <c r="Z180" s="8">
        <v>1.1063879363628439E-2</v>
      </c>
      <c r="AA180" s="8">
        <v>1.3065966303837536E-3</v>
      </c>
      <c r="AB180" s="8">
        <v>4.007051199772369</v>
      </c>
      <c r="AC180" s="8">
        <v>0.65179119454709789</v>
      </c>
      <c r="AD180" s="8">
        <v>0.34820880545290211</v>
      </c>
      <c r="AE180" s="8">
        <v>48.109217170726609</v>
      </c>
      <c r="AF180" s="8">
        <v>48.632870048947872</v>
      </c>
      <c r="AG180" s="8">
        <v>3.2579127803255123</v>
      </c>
      <c r="AH180" s="8">
        <f t="shared" si="13"/>
        <v>0.9583439891795561</v>
      </c>
      <c r="AI180" s="32">
        <f t="shared" si="11"/>
        <v>36.9575222</v>
      </c>
      <c r="AJ180" s="32">
        <f t="shared" si="12"/>
        <v>-32.290512000000007</v>
      </c>
    </row>
    <row r="181" spans="1:36">
      <c r="A181" s="12" t="s">
        <v>335</v>
      </c>
      <c r="B181" s="12" t="s">
        <v>292</v>
      </c>
      <c r="C181" s="8">
        <v>52.737000000000002</v>
      </c>
      <c r="D181" s="8">
        <v>5.7000000000000002E-2</v>
      </c>
      <c r="E181" s="8">
        <v>3.798</v>
      </c>
      <c r="F181" s="8">
        <v>1.111</v>
      </c>
      <c r="G181" s="8">
        <v>2.258</v>
      </c>
      <c r="H181" s="8">
        <v>1.4999999999999999E-2</v>
      </c>
      <c r="I181" s="8">
        <v>16.989000000000001</v>
      </c>
      <c r="J181" s="8">
        <v>23.117000000000001</v>
      </c>
      <c r="K181" s="8">
        <v>0.12</v>
      </c>
      <c r="L181" s="8">
        <v>4.8000000000000001E-2</v>
      </c>
      <c r="M181" s="8">
        <v>100.31399999999999</v>
      </c>
      <c r="N181" s="8">
        <v>3.5999999999999997E-2</v>
      </c>
      <c r="O181" s="8">
        <v>2.8000000000000001E-2</v>
      </c>
      <c r="P181" s="8">
        <v>1.9092356451181673</v>
      </c>
      <c r="Q181" s="8">
        <v>9.0764354881832654E-2</v>
      </c>
      <c r="R181" s="8">
        <v>7.1278231494996125E-2</v>
      </c>
      <c r="S181" s="8">
        <v>0</v>
      </c>
      <c r="T181" s="8">
        <v>3.1798239547813301E-2</v>
      </c>
      <c r="U181" s="8">
        <v>1.5520683277713164E-3</v>
      </c>
      <c r="V181" s="8">
        <v>6.8395987116752516E-2</v>
      </c>
      <c r="W181" s="8">
        <v>4.5991133360427915E-4</v>
      </c>
      <c r="X181" s="8">
        <v>0.91693131991732646</v>
      </c>
      <c r="Y181" s="8">
        <v>0.89659746196636103</v>
      </c>
      <c r="Z181" s="8">
        <v>8.422358181577945E-3</v>
      </c>
      <c r="AA181" s="8">
        <v>2.2166359239668833E-3</v>
      </c>
      <c r="AB181" s="8">
        <v>3.99765221381017</v>
      </c>
      <c r="AC181" s="8">
        <v>1.1048331939961247</v>
      </c>
      <c r="AD181" s="8">
        <v>0.10483319399612499</v>
      </c>
      <c r="AE181" s="8">
        <v>47.630937041373109</v>
      </c>
      <c r="AF181" s="8">
        <v>48.711155031000871</v>
      </c>
      <c r="AG181" s="8">
        <v>3.6579079276260238</v>
      </c>
      <c r="AH181" s="8">
        <f t="shared" si="13"/>
        <v>0.93058551546426693</v>
      </c>
      <c r="AI181" s="32">
        <f t="shared" si="11"/>
        <v>37.233823800000003</v>
      </c>
      <c r="AJ181" s="32">
        <f t="shared" si="12"/>
        <v>-32.545788000000002</v>
      </c>
    </row>
    <row r="182" spans="1:36">
      <c r="A182" s="12" t="s">
        <v>334</v>
      </c>
      <c r="B182" s="12" t="s">
        <v>292</v>
      </c>
      <c r="C182" s="8">
        <v>53.057000000000002</v>
      </c>
      <c r="D182" s="8">
        <v>2.5000000000000001E-2</v>
      </c>
      <c r="E182" s="8">
        <v>2.3479999999999999</v>
      </c>
      <c r="F182" s="8">
        <v>1.105</v>
      </c>
      <c r="G182" s="8">
        <v>2.1030000000000002</v>
      </c>
      <c r="H182" s="8">
        <v>8.9999999999999993E-3</v>
      </c>
      <c r="I182" s="8">
        <v>17.77</v>
      </c>
      <c r="J182" s="8">
        <v>22.617999999999999</v>
      </c>
      <c r="K182" s="8">
        <v>0.23599999999999999</v>
      </c>
      <c r="L182" s="8">
        <v>1.2E-2</v>
      </c>
      <c r="M182" s="8">
        <v>99.34</v>
      </c>
      <c r="N182" s="8">
        <v>5.7000000000000002E-2</v>
      </c>
      <c r="O182" s="8">
        <v>0</v>
      </c>
      <c r="P182" s="8">
        <v>1.9371135023051769</v>
      </c>
      <c r="Q182" s="8">
        <v>6.2886497694823129E-2</v>
      </c>
      <c r="R182" s="8">
        <v>3.8141225047583452E-2</v>
      </c>
      <c r="S182" s="8">
        <v>1.3096913028354251E-2</v>
      </c>
      <c r="T182" s="8">
        <v>3.1894776333440941E-2</v>
      </c>
      <c r="U182" s="8">
        <v>6.8650586951123657E-4</v>
      </c>
      <c r="V182" s="8">
        <v>5.1035938533984679E-2</v>
      </c>
      <c r="W182" s="8">
        <v>2.782874540225645E-4</v>
      </c>
      <c r="X182" s="8">
        <v>0.96721869874047461</v>
      </c>
      <c r="Y182" s="8">
        <v>0.88468466031213933</v>
      </c>
      <c r="Z182" s="8">
        <v>1.6704471081184367E-2</v>
      </c>
      <c r="AA182" s="8">
        <v>5.5885950427065039E-4</v>
      </c>
      <c r="AB182" s="8">
        <v>4.0043003359049658</v>
      </c>
      <c r="AC182" s="8">
        <v>0.79578464532138127</v>
      </c>
      <c r="AD182" s="8">
        <v>0.2042153546786187</v>
      </c>
      <c r="AE182" s="8">
        <v>46.165943074772699</v>
      </c>
      <c r="AF182" s="8">
        <v>50.47285817203376</v>
      </c>
      <c r="AG182" s="8">
        <v>3.361198753193543</v>
      </c>
      <c r="AH182" s="8">
        <f t="shared" si="13"/>
        <v>0.94987900210246878</v>
      </c>
      <c r="AI182" s="32">
        <f t="shared" si="11"/>
        <v>37.925832799999995</v>
      </c>
      <c r="AJ182" s="32">
        <f t="shared" si="12"/>
        <v>-32.610224000000002</v>
      </c>
    </row>
    <row r="183" spans="1:36">
      <c r="A183" s="12" t="s">
        <v>333</v>
      </c>
      <c r="B183" s="12" t="s">
        <v>292</v>
      </c>
      <c r="C183" s="8">
        <v>53.259</v>
      </c>
      <c r="D183" s="8">
        <v>0</v>
      </c>
      <c r="E183" s="8">
        <v>2.1739999999999999</v>
      </c>
      <c r="F183" s="8">
        <v>1.0680000000000001</v>
      </c>
      <c r="G183" s="8">
        <v>2.1349999999999998</v>
      </c>
      <c r="H183" s="8">
        <v>2.5999999999999999E-2</v>
      </c>
      <c r="I183" s="8">
        <v>17.779</v>
      </c>
      <c r="J183" s="8">
        <v>23.087</v>
      </c>
      <c r="K183" s="8">
        <v>0.184</v>
      </c>
      <c r="L183" s="8">
        <v>4.0000000000000001E-3</v>
      </c>
      <c r="M183" s="8">
        <v>99.787999999999997</v>
      </c>
      <c r="N183" s="8">
        <v>7.1999999999999995E-2</v>
      </c>
      <c r="O183" s="8">
        <v>0</v>
      </c>
      <c r="P183" s="8">
        <v>1.9383969866394786</v>
      </c>
      <c r="Q183" s="8">
        <v>6.160301336052143E-2</v>
      </c>
      <c r="R183" s="8">
        <v>3.1644949077494058E-2</v>
      </c>
      <c r="S183" s="8">
        <v>1.856606680965367E-2</v>
      </c>
      <c r="T183" s="8">
        <v>3.0730234586053496E-2</v>
      </c>
      <c r="U183" s="8">
        <v>0</v>
      </c>
      <c r="V183" s="8">
        <v>4.6309072044529748E-2</v>
      </c>
      <c r="W183" s="8">
        <v>8.0142300730407716E-4</v>
      </c>
      <c r="X183" s="8">
        <v>0.96467700414982904</v>
      </c>
      <c r="Y183" s="8">
        <v>0.90020027273229009</v>
      </c>
      <c r="Z183" s="8">
        <v>1.2983024868344413E-2</v>
      </c>
      <c r="AA183" s="8">
        <v>1.8570291732206839E-4</v>
      </c>
      <c r="AB183" s="8">
        <v>4.0060977501928194</v>
      </c>
      <c r="AC183" s="8">
        <v>0.71381846516916625</v>
      </c>
      <c r="AD183" s="8">
        <v>0.28618153483083381</v>
      </c>
      <c r="AE183" s="8">
        <v>46.629120341867036</v>
      </c>
      <c r="AF183" s="8">
        <v>49.968925227054804</v>
      </c>
      <c r="AG183" s="8">
        <v>3.4019544310781518</v>
      </c>
      <c r="AH183" s="8">
        <f t="shared" si="13"/>
        <v>0.95419415446466849</v>
      </c>
      <c r="AI183" s="32">
        <f t="shared" si="11"/>
        <v>38.309880999999997</v>
      </c>
      <c r="AJ183" s="32">
        <f t="shared" si="12"/>
        <v>-32.703658999999995</v>
      </c>
    </row>
    <row r="184" spans="1:36">
      <c r="A184" s="12" t="s">
        <v>332</v>
      </c>
      <c r="B184" s="12" t="s">
        <v>292</v>
      </c>
      <c r="C184" s="8">
        <v>52.837000000000003</v>
      </c>
      <c r="D184" s="8">
        <v>6.9000000000000006E-2</v>
      </c>
      <c r="E184" s="8">
        <v>2.827</v>
      </c>
      <c r="F184" s="8">
        <v>1.0549999999999999</v>
      </c>
      <c r="G184" s="8">
        <v>2.3450000000000002</v>
      </c>
      <c r="H184" s="8">
        <v>6.0999999999999999E-2</v>
      </c>
      <c r="I184" s="8">
        <v>19.108000000000001</v>
      </c>
      <c r="J184" s="8">
        <v>21.465</v>
      </c>
      <c r="K184" s="8">
        <v>7.4999999999999997E-2</v>
      </c>
      <c r="L184" s="8">
        <v>0.02</v>
      </c>
      <c r="M184" s="8">
        <v>99.929000000000002</v>
      </c>
      <c r="N184" s="8">
        <v>6.7000000000000004E-2</v>
      </c>
      <c r="O184" s="8">
        <v>0</v>
      </c>
      <c r="P184" s="8">
        <v>1.9143044275603616</v>
      </c>
      <c r="Q184" s="8">
        <v>8.5695572439638434E-2</v>
      </c>
      <c r="R184" s="8">
        <v>3.5010398576638152E-2</v>
      </c>
      <c r="S184" s="8">
        <v>3.42499162168175E-2</v>
      </c>
      <c r="T184" s="8">
        <v>3.0218313119720855E-2</v>
      </c>
      <c r="U184" s="8">
        <v>1.8802422672134966E-3</v>
      </c>
      <c r="V184" s="8">
        <v>3.6589917515114145E-2</v>
      </c>
      <c r="W184" s="8">
        <v>1.8717223558193411E-3</v>
      </c>
      <c r="X184" s="8">
        <v>1.0320790516935339</v>
      </c>
      <c r="Y184" s="8">
        <v>0.833154730619593</v>
      </c>
      <c r="Z184" s="8">
        <v>5.2679599416717198E-3</v>
      </c>
      <c r="AA184" s="8">
        <v>9.2429768488269844E-4</v>
      </c>
      <c r="AB184" s="8">
        <v>4.0112465499910046</v>
      </c>
      <c r="AC184" s="8">
        <v>0.51651614053155148</v>
      </c>
      <c r="AD184" s="8">
        <v>0.48348385946844852</v>
      </c>
      <c r="AE184" s="8">
        <v>42.991652762873187</v>
      </c>
      <c r="AF184" s="8">
        <v>53.256355132553338</v>
      </c>
      <c r="AG184" s="8">
        <v>3.7519921045734921</v>
      </c>
      <c r="AH184" s="8">
        <f t="shared" si="13"/>
        <v>0.96576122394364172</v>
      </c>
      <c r="AI184" s="32">
        <f t="shared" si="11"/>
        <v>37.636399000000004</v>
      </c>
      <c r="AJ184" s="32">
        <f t="shared" si="12"/>
        <v>-33.040185000000001</v>
      </c>
    </row>
    <row r="185" spans="1:36">
      <c r="A185" s="12" t="s">
        <v>331</v>
      </c>
      <c r="B185" s="12" t="s">
        <v>292</v>
      </c>
      <c r="C185" s="8">
        <v>53.222000000000001</v>
      </c>
      <c r="D185" s="8">
        <v>8.8999999999999996E-2</v>
      </c>
      <c r="E185" s="8">
        <v>3.8260000000000001</v>
      </c>
      <c r="F185" s="8">
        <v>1.0429999999999999</v>
      </c>
      <c r="G185" s="8">
        <v>2.8050000000000002</v>
      </c>
      <c r="H185" s="8">
        <v>3.5999999999999997E-2</v>
      </c>
      <c r="I185" s="8">
        <v>18.763999999999999</v>
      </c>
      <c r="J185" s="8">
        <v>20.736999999999998</v>
      </c>
      <c r="K185" s="8">
        <v>0.10199999999999999</v>
      </c>
      <c r="L185" s="8">
        <v>0</v>
      </c>
      <c r="M185" s="8">
        <v>100.714</v>
      </c>
      <c r="N185" s="8">
        <v>4.9000000000000002E-2</v>
      </c>
      <c r="O185" s="8">
        <v>4.1000000000000002E-2</v>
      </c>
      <c r="P185" s="8">
        <v>1.9093910497245321</v>
      </c>
      <c r="Q185" s="8">
        <v>9.0608950275467892E-2</v>
      </c>
      <c r="R185" s="8">
        <v>7.1153885018083562E-2</v>
      </c>
      <c r="S185" s="8">
        <v>0</v>
      </c>
      <c r="T185" s="8">
        <v>2.9582365930083291E-2</v>
      </c>
      <c r="U185" s="8">
        <v>2.4015164525100757E-3</v>
      </c>
      <c r="V185" s="8">
        <v>8.4229710563875432E-2</v>
      </c>
      <c r="W185" s="8">
        <v>1.0938176639467714E-3</v>
      </c>
      <c r="X185" s="8">
        <v>1.003584612771109</v>
      </c>
      <c r="Y185" s="8">
        <v>0.79702425596960813</v>
      </c>
      <c r="Z185" s="8">
        <v>7.0943434783614472E-3</v>
      </c>
      <c r="AA185" s="8">
        <v>0</v>
      </c>
      <c r="AB185" s="8">
        <v>3.9961645078475772</v>
      </c>
      <c r="AC185" s="8">
        <v>1.1396836029973159</v>
      </c>
      <c r="AD185" s="8">
        <v>0.139683602997316</v>
      </c>
      <c r="AE185" s="8">
        <v>42.261549631935395</v>
      </c>
      <c r="AF185" s="8">
        <v>53.214241103460438</v>
      </c>
      <c r="AG185" s="8">
        <v>4.5242092646041723</v>
      </c>
      <c r="AH185" s="8">
        <f t="shared" si="13"/>
        <v>0.9225697724721561</v>
      </c>
      <c r="AI185" s="32">
        <f t="shared" si="11"/>
        <v>36.993362999999995</v>
      </c>
      <c r="AJ185" s="32">
        <f t="shared" si="12"/>
        <v>-33.050578999999999</v>
      </c>
    </row>
    <row r="186" spans="1:36">
      <c r="A186" s="12" t="s">
        <v>330</v>
      </c>
      <c r="B186" s="12" t="s">
        <v>292</v>
      </c>
      <c r="C186" s="8">
        <v>53.185000000000002</v>
      </c>
      <c r="D186" s="8">
        <v>0.123</v>
      </c>
      <c r="E186" s="8">
        <v>3.3610000000000002</v>
      </c>
      <c r="F186" s="8">
        <v>1.0409999999999999</v>
      </c>
      <c r="G186" s="8">
        <v>2.0779999999999998</v>
      </c>
      <c r="H186" s="8">
        <v>6.0000000000000001E-3</v>
      </c>
      <c r="I186" s="8">
        <v>16.859000000000002</v>
      </c>
      <c r="J186" s="8">
        <v>23.494</v>
      </c>
      <c r="K186" s="8">
        <v>0.159</v>
      </c>
      <c r="L186" s="8">
        <v>0</v>
      </c>
      <c r="M186" s="8">
        <v>100.34</v>
      </c>
      <c r="N186" s="8">
        <v>2.1999999999999999E-2</v>
      </c>
      <c r="O186" s="8">
        <v>1.2E-2</v>
      </c>
      <c r="P186" s="8">
        <v>1.9231465394750744</v>
      </c>
      <c r="Q186" s="8">
        <v>7.6853460524925588E-2</v>
      </c>
      <c r="R186" s="8">
        <v>6.6372525083197326E-2</v>
      </c>
      <c r="S186" s="8">
        <v>0</v>
      </c>
      <c r="T186" s="8">
        <v>2.9759035286680363E-2</v>
      </c>
      <c r="U186" s="8">
        <v>3.3451854060291535E-3</v>
      </c>
      <c r="V186" s="8">
        <v>6.2947328966812044E-2</v>
      </c>
      <c r="W186" s="8">
        <v>1.8374401605864715E-4</v>
      </c>
      <c r="X186" s="8">
        <v>0.90882424158817232</v>
      </c>
      <c r="Y186" s="8">
        <v>0.91012720794167523</v>
      </c>
      <c r="Z186" s="8">
        <v>1.1146247603382104E-2</v>
      </c>
      <c r="AA186" s="8">
        <v>0</v>
      </c>
      <c r="AB186" s="8">
        <v>3.9927055158920068</v>
      </c>
      <c r="AC186" s="8">
        <v>1.3538609952248266</v>
      </c>
      <c r="AD186" s="8">
        <v>0.353860995224827</v>
      </c>
      <c r="AE186" s="8">
        <v>48.357454949774926</v>
      </c>
      <c r="AF186" s="8">
        <v>48.288224916664404</v>
      </c>
      <c r="AG186" s="8">
        <v>3.3543201335606732</v>
      </c>
      <c r="AH186" s="8">
        <f t="shared" si="13"/>
        <v>0.93522415053687724</v>
      </c>
      <c r="AI186" s="32">
        <f t="shared" si="11"/>
        <v>37.721684799999998</v>
      </c>
      <c r="AJ186" s="32">
        <f t="shared" si="12"/>
        <v>-32.599361999999999</v>
      </c>
    </row>
    <row r="187" spans="1:36">
      <c r="A187" s="12" t="s">
        <v>329</v>
      </c>
      <c r="B187" s="12" t="s">
        <v>292</v>
      </c>
      <c r="C187" s="8">
        <v>56.396000000000001</v>
      </c>
      <c r="D187" s="8">
        <v>0.11</v>
      </c>
      <c r="E187" s="8">
        <v>3.8090000000000002</v>
      </c>
      <c r="F187" s="8">
        <v>1.026</v>
      </c>
      <c r="G187" s="8">
        <v>2.4609999999999999</v>
      </c>
      <c r="H187" s="8">
        <v>2.9000000000000001E-2</v>
      </c>
      <c r="I187" s="8">
        <v>16.488</v>
      </c>
      <c r="J187" s="8">
        <v>18.462</v>
      </c>
      <c r="K187" s="8">
        <v>0.19600000000000001</v>
      </c>
      <c r="L187" s="8">
        <v>2.7E-2</v>
      </c>
      <c r="M187" s="8">
        <v>99.08</v>
      </c>
      <c r="N187" s="8">
        <v>5.8999999999999997E-2</v>
      </c>
      <c r="O187" s="8">
        <v>1.7000000000000001E-2</v>
      </c>
      <c r="P187" s="8">
        <v>2.0194726093367588</v>
      </c>
      <c r="Q187" s="8">
        <v>1.94726093367588E-2</v>
      </c>
      <c r="R187" s="8">
        <v>0.1802151138521092</v>
      </c>
      <c r="S187" s="8">
        <v>0</v>
      </c>
      <c r="T187" s="8">
        <v>2.9045705567631051E-2</v>
      </c>
      <c r="U187" s="8">
        <v>2.9626081838075515E-3</v>
      </c>
      <c r="V187" s="8">
        <v>7.5771292551749428E-2</v>
      </c>
      <c r="W187" s="8">
        <v>8.7948088140475558E-4</v>
      </c>
      <c r="X187" s="8">
        <v>0.88020234620378035</v>
      </c>
      <c r="Y187" s="8">
        <v>0.70825611180159287</v>
      </c>
      <c r="Z187" s="8">
        <v>1.3606739938871558E-2</v>
      </c>
      <c r="AA187" s="8">
        <v>1.2332821514203385E-3</v>
      </c>
      <c r="AB187" s="8">
        <v>3.8921726811323674</v>
      </c>
      <c r="AC187" s="8">
        <v>5.4745700527366363</v>
      </c>
      <c r="AD187" s="8">
        <v>4.4745700527366399</v>
      </c>
      <c r="AE187" s="8">
        <v>42.535114119192855</v>
      </c>
      <c r="AF187" s="8">
        <v>52.861537824960138</v>
      </c>
      <c r="AG187" s="8">
        <v>4.6033480558469879</v>
      </c>
      <c r="AH187" s="8">
        <f t="shared" si="13"/>
        <v>0.92073914020224745</v>
      </c>
      <c r="AI187" s="32">
        <f t="shared" si="11"/>
        <v>36.682490600000001</v>
      </c>
      <c r="AJ187" s="32">
        <f t="shared" si="12"/>
        <v>-32.777959000000003</v>
      </c>
    </row>
    <row r="188" spans="1:36">
      <c r="A188" s="12" t="s">
        <v>328</v>
      </c>
      <c r="B188" s="12" t="s">
        <v>292</v>
      </c>
      <c r="C188" s="8">
        <v>52.906999999999996</v>
      </c>
      <c r="D188" s="8">
        <v>0.121</v>
      </c>
      <c r="E188" s="8">
        <v>3.585</v>
      </c>
      <c r="F188" s="8">
        <v>1.022</v>
      </c>
      <c r="G188" s="8">
        <v>2.4329999999999998</v>
      </c>
      <c r="H188" s="8">
        <v>3.5999999999999997E-2</v>
      </c>
      <c r="I188" s="8">
        <v>17.245999999999999</v>
      </c>
      <c r="J188" s="8">
        <v>23.018000000000001</v>
      </c>
      <c r="K188" s="8">
        <v>0.19600000000000001</v>
      </c>
      <c r="L188" s="8">
        <v>3.4000000000000002E-2</v>
      </c>
      <c r="M188" s="8">
        <v>100.672</v>
      </c>
      <c r="N188" s="8">
        <v>3.7999999999999999E-2</v>
      </c>
      <c r="O188" s="8">
        <v>3.5999999999999997E-2</v>
      </c>
      <c r="P188" s="8">
        <v>1.9100870071898175</v>
      </c>
      <c r="Q188" s="8">
        <v>8.9912992810182502E-2</v>
      </c>
      <c r="R188" s="8">
        <v>6.261841089958764E-2</v>
      </c>
      <c r="S188" s="8">
        <v>1.0247618923605817E-2</v>
      </c>
      <c r="T188" s="8">
        <v>2.9169958723405005E-2</v>
      </c>
      <c r="U188" s="8">
        <v>3.2856193854799418E-3</v>
      </c>
      <c r="V188" s="8">
        <v>6.3138554426846974E-2</v>
      </c>
      <c r="W188" s="8">
        <v>1.1007311445170706E-3</v>
      </c>
      <c r="X188" s="8">
        <v>0.92822502691145492</v>
      </c>
      <c r="Y188" s="8">
        <v>0.89028594846152298</v>
      </c>
      <c r="Z188" s="8">
        <v>1.3718430684486065E-2</v>
      </c>
      <c r="AA188" s="8">
        <v>1.5657699288330936E-3</v>
      </c>
      <c r="AB188" s="8">
        <v>4.0033560694897394</v>
      </c>
      <c r="AC188" s="8">
        <v>0.86036035869224692</v>
      </c>
      <c r="AD188" s="8">
        <v>0.13963964130775308</v>
      </c>
      <c r="AE188" s="8">
        <v>47.030477843093408</v>
      </c>
      <c r="AF188" s="8">
        <v>49.034657501898863</v>
      </c>
      <c r="AG188" s="8">
        <v>3.9348646550077455</v>
      </c>
      <c r="AH188" s="8">
        <f t="shared" si="13"/>
        <v>0.93631140419581238</v>
      </c>
      <c r="AI188" s="32">
        <f t="shared" si="11"/>
        <v>37.415474800000005</v>
      </c>
      <c r="AJ188" s="32">
        <f t="shared" si="12"/>
        <v>-32.573003999999997</v>
      </c>
    </row>
    <row r="189" spans="1:36">
      <c r="A189" s="12" t="s">
        <v>327</v>
      </c>
      <c r="B189" s="12" t="s">
        <v>292</v>
      </c>
      <c r="C189" s="8">
        <v>51.904000000000003</v>
      </c>
      <c r="D189" s="8">
        <v>9.9000000000000005E-2</v>
      </c>
      <c r="E189" s="8">
        <v>3.4239999999999999</v>
      </c>
      <c r="F189" s="8">
        <v>1.022</v>
      </c>
      <c r="G189" s="8">
        <v>2.3069999999999999</v>
      </c>
      <c r="H189" s="8">
        <v>0.04</v>
      </c>
      <c r="I189" s="8">
        <v>17.149999999999999</v>
      </c>
      <c r="J189" s="8">
        <v>23.079000000000001</v>
      </c>
      <c r="K189" s="8">
        <v>0.19</v>
      </c>
      <c r="L189" s="8">
        <v>0</v>
      </c>
      <c r="M189" s="8">
        <v>99.307000000000002</v>
      </c>
      <c r="N189" s="8">
        <v>0.06</v>
      </c>
      <c r="O189" s="8">
        <v>3.2000000000000001E-2</v>
      </c>
      <c r="P189" s="8">
        <v>1.9028545170236835</v>
      </c>
      <c r="Q189" s="8">
        <v>9.7145482976316533E-2</v>
      </c>
      <c r="R189" s="8">
        <v>5.0788723396988256E-2</v>
      </c>
      <c r="S189" s="8">
        <v>3.7055553454455215E-2</v>
      </c>
      <c r="T189" s="8">
        <v>2.9621057404059119E-2</v>
      </c>
      <c r="U189" s="8">
        <v>2.7298062245609831E-3</v>
      </c>
      <c r="V189" s="8">
        <v>3.3448217023312576E-2</v>
      </c>
      <c r="W189" s="8">
        <v>1.2419482175458066E-3</v>
      </c>
      <c r="X189" s="8">
        <v>0.93733268137642489</v>
      </c>
      <c r="Y189" s="8">
        <v>0.90644960388273565</v>
      </c>
      <c r="Z189" s="8">
        <v>1.3504132982424097E-2</v>
      </c>
      <c r="AA189" s="8">
        <v>0</v>
      </c>
      <c r="AB189" s="8">
        <v>4.0121717239625063</v>
      </c>
      <c r="AC189" s="8">
        <v>0.47441742188610925</v>
      </c>
      <c r="AD189" s="8">
        <v>0.52558257811389075</v>
      </c>
      <c r="AE189" s="8">
        <v>47.321135583057703</v>
      </c>
      <c r="AF189" s="8">
        <v>48.933384395392125</v>
      </c>
      <c r="AG189" s="8">
        <v>3.7454800215501711</v>
      </c>
      <c r="AH189" s="8">
        <f t="shared" si="13"/>
        <v>0.9655450399998089</v>
      </c>
      <c r="AI189" s="32">
        <f t="shared" si="11"/>
        <v>37.023802200000006</v>
      </c>
      <c r="AJ189" s="32">
        <f t="shared" si="12"/>
        <v>-32.163120999999997</v>
      </c>
    </row>
    <row r="190" spans="1:36">
      <c r="A190" s="12" t="s">
        <v>326</v>
      </c>
      <c r="B190" s="12" t="s">
        <v>292</v>
      </c>
      <c r="C190" s="8">
        <v>52.725999999999999</v>
      </c>
      <c r="D190" s="8">
        <v>3.5000000000000003E-2</v>
      </c>
      <c r="E190" s="8">
        <v>2.6640000000000001</v>
      </c>
      <c r="F190" s="8">
        <v>1.006</v>
      </c>
      <c r="G190" s="8">
        <v>2.407</v>
      </c>
      <c r="H190" s="8">
        <v>1.7000000000000001E-2</v>
      </c>
      <c r="I190" s="8">
        <v>18.274000000000001</v>
      </c>
      <c r="J190" s="8">
        <v>22.004000000000001</v>
      </c>
      <c r="K190" s="8">
        <v>0.14699999999999999</v>
      </c>
      <c r="L190" s="8">
        <v>0</v>
      </c>
      <c r="M190" s="8">
        <v>99.302999999999997</v>
      </c>
      <c r="N190" s="8">
        <v>2.3E-2</v>
      </c>
      <c r="O190" s="8">
        <v>0</v>
      </c>
      <c r="P190" s="8">
        <v>1.9243860346423753</v>
      </c>
      <c r="Q190" s="8">
        <v>7.5613965357624657E-2</v>
      </c>
      <c r="R190" s="8">
        <v>3.8972067723701154E-2</v>
      </c>
      <c r="S190" s="8">
        <v>2.4092847592529054E-2</v>
      </c>
      <c r="T190" s="8">
        <v>2.9027541632781394E-2</v>
      </c>
      <c r="U190" s="8">
        <v>9.6078736548427007E-4</v>
      </c>
      <c r="V190" s="8">
        <v>4.9218936301686E-2</v>
      </c>
      <c r="W190" s="8">
        <v>5.2547859794313881E-4</v>
      </c>
      <c r="X190" s="8">
        <v>0.99431930092218423</v>
      </c>
      <c r="Y190" s="8">
        <v>0.86038122854414933</v>
      </c>
      <c r="Z190" s="8">
        <v>1.0401430073265912E-2</v>
      </c>
      <c r="AA190" s="8">
        <v>0</v>
      </c>
      <c r="AB190" s="8">
        <v>4.0078996187537248</v>
      </c>
      <c r="AC190" s="8">
        <v>0.67136459771196222</v>
      </c>
      <c r="AD190" s="8">
        <v>0.32863540228803778</v>
      </c>
      <c r="AE190" s="8">
        <v>44.613138105549112</v>
      </c>
      <c r="AF190" s="8">
        <v>51.558196322013536</v>
      </c>
      <c r="AG190" s="8">
        <v>3.8286655724373486</v>
      </c>
      <c r="AH190" s="8">
        <f t="shared" si="13"/>
        <v>0.95283456365468377</v>
      </c>
      <c r="AI190" s="32">
        <f t="shared" si="11"/>
        <v>37.593311200000002</v>
      </c>
      <c r="AJ190" s="32">
        <f t="shared" si="12"/>
        <v>-32.626744000000002</v>
      </c>
    </row>
    <row r="191" spans="1:36">
      <c r="A191" s="12" t="s">
        <v>325</v>
      </c>
      <c r="B191" s="12" t="s">
        <v>292</v>
      </c>
      <c r="C191" s="8">
        <v>52.279000000000003</v>
      </c>
      <c r="D191" s="8">
        <v>0.128</v>
      </c>
      <c r="E191" s="8">
        <v>3.3879999999999999</v>
      </c>
      <c r="F191" s="8">
        <v>1.006</v>
      </c>
      <c r="G191" s="8">
        <v>2.23</v>
      </c>
      <c r="H191" s="8">
        <v>4.3999999999999997E-2</v>
      </c>
      <c r="I191" s="8">
        <v>17.475000000000001</v>
      </c>
      <c r="J191" s="8">
        <v>23.346</v>
      </c>
      <c r="K191" s="8">
        <v>0.185</v>
      </c>
      <c r="L191" s="8">
        <v>0</v>
      </c>
      <c r="M191" s="8">
        <v>100.13200000000001</v>
      </c>
      <c r="N191" s="8">
        <v>3.5999999999999997E-2</v>
      </c>
      <c r="O191" s="8">
        <v>1.4999999999999999E-2</v>
      </c>
      <c r="P191" s="8">
        <v>1.9001653543968307</v>
      </c>
      <c r="Q191" s="8">
        <v>9.9834645603169347E-2</v>
      </c>
      <c r="R191" s="8">
        <v>4.5288812376110488E-2</v>
      </c>
      <c r="S191" s="8">
        <v>4.7326920589297217E-2</v>
      </c>
      <c r="T191" s="8">
        <v>2.8907265349008116E-2</v>
      </c>
      <c r="U191" s="8">
        <v>3.499177402601512E-3</v>
      </c>
      <c r="V191" s="8">
        <v>2.0181186914261323E-2</v>
      </c>
      <c r="W191" s="8">
        <v>1.3544268043936319E-3</v>
      </c>
      <c r="X191" s="8">
        <v>0.94690451182995861</v>
      </c>
      <c r="Y191" s="8">
        <v>0.90907250744107959</v>
      </c>
      <c r="Z191" s="8">
        <v>1.303599543707764E-2</v>
      </c>
      <c r="AA191" s="8">
        <v>0</v>
      </c>
      <c r="AB191" s="8">
        <v>4.0155708041437883</v>
      </c>
      <c r="AC191" s="8">
        <v>0.29894464028927958</v>
      </c>
      <c r="AD191" s="8">
        <v>0.70105535971072042</v>
      </c>
      <c r="AE191" s="8">
        <v>47.228482277952807</v>
      </c>
      <c r="AF191" s="8">
        <v>49.19394502618735</v>
      </c>
      <c r="AG191" s="8">
        <v>3.5775726958598284</v>
      </c>
      <c r="AH191" s="8">
        <f t="shared" si="13"/>
        <v>0.97913195599886649</v>
      </c>
      <c r="AI191" s="32">
        <f t="shared" si="11"/>
        <v>37.425879000000002</v>
      </c>
      <c r="AJ191" s="32">
        <f t="shared" si="12"/>
        <v>-32.510024000000001</v>
      </c>
    </row>
    <row r="192" spans="1:36">
      <c r="A192" s="12" t="s">
        <v>324</v>
      </c>
      <c r="B192" s="12" t="s">
        <v>292</v>
      </c>
      <c r="C192" s="8">
        <v>51.896999999999998</v>
      </c>
      <c r="D192" s="8">
        <v>0.14899999999999999</v>
      </c>
      <c r="E192" s="8">
        <v>3.7269999999999999</v>
      </c>
      <c r="F192" s="8">
        <v>1</v>
      </c>
      <c r="G192" s="8">
        <v>2.6190000000000002</v>
      </c>
      <c r="H192" s="8">
        <v>6.0999999999999999E-2</v>
      </c>
      <c r="I192" s="8">
        <v>17.632000000000001</v>
      </c>
      <c r="J192" s="8">
        <v>21.905000000000001</v>
      </c>
      <c r="K192" s="8">
        <v>0.14499999999999999</v>
      </c>
      <c r="L192" s="8">
        <v>3.2000000000000001E-2</v>
      </c>
      <c r="M192" s="8">
        <v>99.28</v>
      </c>
      <c r="N192" s="8">
        <v>3.1E-2</v>
      </c>
      <c r="O192" s="8">
        <v>8.2000000000000003E-2</v>
      </c>
      <c r="P192" s="8">
        <v>1.8992666722229199</v>
      </c>
      <c r="Q192" s="8">
        <v>0.10073332777708011</v>
      </c>
      <c r="R192" s="8">
        <v>6.0010083138056336E-2</v>
      </c>
      <c r="S192" s="8">
        <v>2.3010103417983707E-2</v>
      </c>
      <c r="T192" s="8">
        <v>2.8932675669950308E-2</v>
      </c>
      <c r="U192" s="8">
        <v>4.101302759678808E-3</v>
      </c>
      <c r="V192" s="8">
        <v>5.6982306543882172E-2</v>
      </c>
      <c r="W192" s="8">
        <v>1.8906549188019497E-3</v>
      </c>
      <c r="X192" s="8">
        <v>0.9619890952523027</v>
      </c>
      <c r="Y192" s="8">
        <v>0.85883329084374338</v>
      </c>
      <c r="Z192" s="8">
        <v>1.0287741519618964E-2</v>
      </c>
      <c r="AA192" s="8">
        <v>1.4938352017242456E-3</v>
      </c>
      <c r="AB192" s="8">
        <v>4.0075310892657434</v>
      </c>
      <c r="AC192" s="8">
        <v>0.71234641600430437</v>
      </c>
      <c r="AD192" s="8">
        <v>0.28765358399569563</v>
      </c>
      <c r="AE192" s="8">
        <v>45.137479918548578</v>
      </c>
      <c r="AF192" s="8">
        <v>50.559012944356986</v>
      </c>
      <c r="AG192" s="8">
        <v>4.3035071370944395</v>
      </c>
      <c r="AH192" s="8">
        <f t="shared" si="13"/>
        <v>0.94407860078954431</v>
      </c>
      <c r="AI192" s="32">
        <f t="shared" si="11"/>
        <v>36.580335400000003</v>
      </c>
      <c r="AJ192" s="32">
        <f t="shared" si="12"/>
        <v>-32.169896999999999</v>
      </c>
    </row>
    <row r="193" spans="1:36">
      <c r="A193" s="12" t="s">
        <v>323</v>
      </c>
      <c r="B193" s="12" t="s">
        <v>292</v>
      </c>
      <c r="C193" s="8">
        <v>52.334000000000003</v>
      </c>
      <c r="D193" s="8">
        <v>0.111</v>
      </c>
      <c r="E193" s="8">
        <v>3.6760000000000002</v>
      </c>
      <c r="F193" s="8">
        <v>0.98499999999999999</v>
      </c>
      <c r="G193" s="8">
        <v>2.5779999999999998</v>
      </c>
      <c r="H193" s="8">
        <v>4.9000000000000002E-2</v>
      </c>
      <c r="I193" s="8">
        <v>17.524000000000001</v>
      </c>
      <c r="J193" s="8">
        <v>22.623999999999999</v>
      </c>
      <c r="K193" s="8">
        <v>0.16900000000000001</v>
      </c>
      <c r="L193" s="8">
        <v>1.9E-2</v>
      </c>
      <c r="M193" s="8">
        <v>100.148</v>
      </c>
      <c r="N193" s="8">
        <v>5.1999999999999998E-2</v>
      </c>
      <c r="O193" s="8">
        <v>2.7E-2</v>
      </c>
      <c r="P193" s="8">
        <v>1.9003222531502226</v>
      </c>
      <c r="Q193" s="8">
        <v>9.9677746849777371E-2</v>
      </c>
      <c r="R193" s="8">
        <v>5.7629568584922491E-2</v>
      </c>
      <c r="S193" s="8">
        <v>3.0650242817535034E-2</v>
      </c>
      <c r="T193" s="8">
        <v>2.8276422303240137E-2</v>
      </c>
      <c r="U193" s="8">
        <v>3.0315041742277823E-3</v>
      </c>
      <c r="V193" s="8">
        <v>4.7425962991314699E-2</v>
      </c>
      <c r="W193" s="8">
        <v>1.5068781787970099E-3</v>
      </c>
      <c r="X193" s="8">
        <v>0.94864002915867762</v>
      </c>
      <c r="Y193" s="8">
        <v>0.880105297606672</v>
      </c>
      <c r="Z193" s="8">
        <v>1.1897025059204301E-2</v>
      </c>
      <c r="AA193" s="8">
        <v>8.8004715198810072E-4</v>
      </c>
      <c r="AB193" s="8">
        <v>4.0100429780265792</v>
      </c>
      <c r="AC193" s="8">
        <v>0.607431707265917</v>
      </c>
      <c r="AD193" s="8">
        <v>0.392568292734083</v>
      </c>
      <c r="AE193" s="8">
        <v>46.119173861662325</v>
      </c>
      <c r="AF193" s="8">
        <v>49.710522770258351</v>
      </c>
      <c r="AG193" s="8">
        <v>4.1703033680793178</v>
      </c>
      <c r="AH193" s="8">
        <f t="shared" si="13"/>
        <v>0.95238672601506391</v>
      </c>
      <c r="AI193" s="32">
        <f t="shared" si="11"/>
        <v>37.053753800000003</v>
      </c>
      <c r="AJ193" s="32">
        <f t="shared" si="12"/>
        <v>-32.419393000000007</v>
      </c>
    </row>
    <row r="194" spans="1:36">
      <c r="A194" s="12" t="s">
        <v>322</v>
      </c>
      <c r="B194" s="12" t="s">
        <v>292</v>
      </c>
      <c r="C194" s="8">
        <v>52.43</v>
      </c>
      <c r="D194" s="8">
        <v>0.14499999999999999</v>
      </c>
      <c r="E194" s="8">
        <v>3.4</v>
      </c>
      <c r="F194" s="8">
        <v>0.97799999999999998</v>
      </c>
      <c r="G194" s="8">
        <v>2.5649999999999999</v>
      </c>
      <c r="H194" s="8">
        <v>2.8000000000000001E-2</v>
      </c>
      <c r="I194" s="8">
        <v>18.489999999999998</v>
      </c>
      <c r="J194" s="8">
        <v>21.664000000000001</v>
      </c>
      <c r="K194" s="8">
        <v>0.215</v>
      </c>
      <c r="L194" s="8">
        <v>5.1999999999999998E-2</v>
      </c>
      <c r="M194" s="8">
        <v>100.02500000000001</v>
      </c>
      <c r="N194" s="8">
        <v>5.7000000000000002E-2</v>
      </c>
      <c r="O194" s="8">
        <v>1E-3</v>
      </c>
      <c r="P194" s="8">
        <v>1.901557373723183</v>
      </c>
      <c r="Q194" s="8">
        <v>9.8442626276816991E-2</v>
      </c>
      <c r="R194" s="8">
        <v>4.6881789481092062E-2</v>
      </c>
      <c r="S194" s="8">
        <v>4.9491315246376288E-2</v>
      </c>
      <c r="T194" s="8">
        <v>2.8042280891547675E-2</v>
      </c>
      <c r="U194" s="8">
        <v>3.9553912255296158E-3</v>
      </c>
      <c r="V194" s="8">
        <v>2.7977201802953114E-2</v>
      </c>
      <c r="W194" s="8">
        <v>8.6005524150263579E-4</v>
      </c>
      <c r="X194" s="8">
        <v>0.9997498894074105</v>
      </c>
      <c r="Y194" s="8">
        <v>0.84176359994696059</v>
      </c>
      <c r="Z194" s="8">
        <v>1.5117374900800199E-2</v>
      </c>
      <c r="AA194" s="8">
        <v>2.4057025927162893E-3</v>
      </c>
      <c r="AB194" s="8">
        <v>4.0162446007368882</v>
      </c>
      <c r="AC194" s="8">
        <v>0.36114285994577838</v>
      </c>
      <c r="AD194" s="8">
        <v>0.63885714005422156</v>
      </c>
      <c r="AE194" s="8">
        <v>43.845460872214339</v>
      </c>
      <c r="AF194" s="8">
        <v>52.074590372849613</v>
      </c>
      <c r="AG194" s="8">
        <v>4.0799487549360487</v>
      </c>
      <c r="AH194" s="8">
        <f t="shared" si="13"/>
        <v>0.97277759626828164</v>
      </c>
      <c r="AI194" s="32">
        <f t="shared" si="11"/>
        <v>37.079292000000002</v>
      </c>
      <c r="AJ194" s="32">
        <f t="shared" si="12"/>
        <v>-32.703443</v>
      </c>
    </row>
    <row r="195" spans="1:36">
      <c r="A195" s="12" t="s">
        <v>321</v>
      </c>
      <c r="B195" s="12" t="s">
        <v>292</v>
      </c>
      <c r="C195" s="8">
        <v>54.194000000000003</v>
      </c>
      <c r="D195" s="8">
        <v>3.2000000000000001E-2</v>
      </c>
      <c r="E195" s="8">
        <v>2.7440000000000002</v>
      </c>
      <c r="F195" s="8">
        <v>0.97099999999999997</v>
      </c>
      <c r="G195" s="8">
        <v>2.214</v>
      </c>
      <c r="H195" s="8">
        <v>0.01</v>
      </c>
      <c r="I195" s="8">
        <v>17.952999999999999</v>
      </c>
      <c r="J195" s="8">
        <v>22.141999999999999</v>
      </c>
      <c r="K195" s="8">
        <v>7.0999999999999994E-2</v>
      </c>
      <c r="L195" s="8">
        <v>4.0000000000000001E-3</v>
      </c>
      <c r="M195" s="8">
        <v>100.39400000000001</v>
      </c>
      <c r="N195" s="8">
        <v>4.1000000000000002E-2</v>
      </c>
      <c r="O195" s="8">
        <v>1.7999999999999999E-2</v>
      </c>
      <c r="P195" s="8">
        <v>1.9487763623742795</v>
      </c>
      <c r="Q195" s="8">
        <v>5.1223637625720464E-2</v>
      </c>
      <c r="R195" s="8">
        <v>6.5061710166609832E-2</v>
      </c>
      <c r="S195" s="8">
        <v>0</v>
      </c>
      <c r="T195" s="8">
        <v>2.7604185092782979E-2</v>
      </c>
      <c r="U195" s="8">
        <v>8.6547124337424484E-4</v>
      </c>
      <c r="V195" s="8">
        <v>6.6890056385285335E-2</v>
      </c>
      <c r="W195" s="8">
        <v>3.0454364128460084E-4</v>
      </c>
      <c r="X195" s="8">
        <v>0.96243787372514689</v>
      </c>
      <c r="Y195" s="8">
        <v>0.85300104201080318</v>
      </c>
      <c r="Z195" s="8">
        <v>4.949684220083253E-3</v>
      </c>
      <c r="AA195" s="8">
        <v>1.8347622855821304E-4</v>
      </c>
      <c r="AB195" s="8">
        <v>3.9812980427139286</v>
      </c>
      <c r="AC195" s="8">
        <v>1.8571180795439639</v>
      </c>
      <c r="AD195" s="8">
        <v>0.85711807954396402</v>
      </c>
      <c r="AE195" s="8">
        <v>45.308926823461633</v>
      </c>
      <c r="AF195" s="8">
        <v>51.121892055307015</v>
      </c>
      <c r="AG195" s="8">
        <v>3.5691811212313516</v>
      </c>
      <c r="AH195" s="8">
        <f t="shared" si="13"/>
        <v>0.93501579581338201</v>
      </c>
      <c r="AI195" s="32">
        <f t="shared" si="11"/>
        <v>38.203029399999998</v>
      </c>
      <c r="AJ195" s="32">
        <f t="shared" si="12"/>
        <v>-33.105167000000002</v>
      </c>
    </row>
    <row r="196" spans="1:36">
      <c r="A196" s="12" t="s">
        <v>320</v>
      </c>
      <c r="B196" s="12" t="s">
        <v>292</v>
      </c>
      <c r="C196" s="8">
        <v>53.582000000000001</v>
      </c>
      <c r="D196" s="8">
        <v>3.4000000000000002E-2</v>
      </c>
      <c r="E196" s="8">
        <v>2.1139999999999999</v>
      </c>
      <c r="F196" s="8">
        <v>0.95899999999999996</v>
      </c>
      <c r="G196" s="8">
        <v>2.1800000000000002</v>
      </c>
      <c r="H196" s="8">
        <v>0.03</v>
      </c>
      <c r="I196" s="8">
        <v>17.867999999999999</v>
      </c>
      <c r="J196" s="8">
        <v>22.798999999999999</v>
      </c>
      <c r="K196" s="8">
        <v>0.188</v>
      </c>
      <c r="L196" s="8">
        <v>1.2E-2</v>
      </c>
      <c r="M196" s="8">
        <v>99.828999999999994</v>
      </c>
      <c r="N196" s="8">
        <v>3.5999999999999997E-2</v>
      </c>
      <c r="O196" s="8">
        <v>2.7E-2</v>
      </c>
      <c r="P196" s="8">
        <v>1.9461866655069195</v>
      </c>
      <c r="Q196" s="8">
        <v>5.3813334493080456E-2</v>
      </c>
      <c r="R196" s="8">
        <v>3.667667805093705E-2</v>
      </c>
      <c r="S196" s="8">
        <v>2.3027598972884533E-3</v>
      </c>
      <c r="T196" s="8">
        <v>2.7537790043292307E-2</v>
      </c>
      <c r="U196" s="8">
        <v>9.288302637423286E-4</v>
      </c>
      <c r="V196" s="8">
        <v>6.3894783052333412E-2</v>
      </c>
      <c r="W196" s="8">
        <v>9.2283820794379504E-4</v>
      </c>
      <c r="X196" s="8">
        <v>0.96753435374801366</v>
      </c>
      <c r="Y196" s="8">
        <v>0.88716273312439187</v>
      </c>
      <c r="Z196" s="8">
        <v>1.3238286312410639E-2</v>
      </c>
      <c r="AA196" s="8">
        <v>5.5597573224231691E-4</v>
      </c>
      <c r="AB196" s="8">
        <v>4.0007550284325957</v>
      </c>
      <c r="AC196" s="8">
        <v>0.96521381618286173</v>
      </c>
      <c r="AD196" s="8">
        <v>3.4786183817138293E-2</v>
      </c>
      <c r="AE196" s="8">
        <v>46.16269483874607</v>
      </c>
      <c r="AF196" s="8">
        <v>50.344758013872152</v>
      </c>
      <c r="AG196" s="8">
        <v>3.4925471473817882</v>
      </c>
      <c r="AH196" s="8">
        <f t="shared" si="13"/>
        <v>0.93805218335159235</v>
      </c>
      <c r="AI196" s="32">
        <f t="shared" si="11"/>
        <v>38.387474999999995</v>
      </c>
      <c r="AJ196" s="32">
        <f t="shared" si="12"/>
        <v>-32.768601000000004</v>
      </c>
    </row>
    <row r="197" spans="1:36">
      <c r="A197" s="12" t="s">
        <v>319</v>
      </c>
      <c r="B197" s="12" t="s">
        <v>292</v>
      </c>
      <c r="C197" s="8">
        <v>53.468000000000004</v>
      </c>
      <c r="D197" s="8">
        <v>5.3999999999999999E-2</v>
      </c>
      <c r="E197" s="8">
        <v>2.726</v>
      </c>
      <c r="F197" s="8">
        <v>0.95699999999999996</v>
      </c>
      <c r="G197" s="8">
        <v>2.3330000000000002</v>
      </c>
      <c r="H197" s="8">
        <v>3.2000000000000001E-2</v>
      </c>
      <c r="I197" s="8">
        <v>18.067</v>
      </c>
      <c r="J197" s="8">
        <v>22.088999999999999</v>
      </c>
      <c r="K197" s="8">
        <v>0.158</v>
      </c>
      <c r="L197" s="8">
        <v>7.0000000000000001E-3</v>
      </c>
      <c r="M197" s="8">
        <v>99.94</v>
      </c>
      <c r="N197" s="8">
        <v>4.3999999999999997E-2</v>
      </c>
      <c r="O197" s="8">
        <v>5.0000000000000001E-3</v>
      </c>
      <c r="P197" s="8">
        <v>1.9360106294365105</v>
      </c>
      <c r="Q197" s="8">
        <v>6.3989370563489523E-2</v>
      </c>
      <c r="R197" s="8">
        <v>5.233474050463513E-2</v>
      </c>
      <c r="S197" s="8">
        <v>0</v>
      </c>
      <c r="T197" s="8">
        <v>2.7394958096956096E-2</v>
      </c>
      <c r="U197" s="8">
        <v>1.4706164705682043E-3</v>
      </c>
      <c r="V197" s="8">
        <v>7.070113269434225E-2</v>
      </c>
      <c r="W197" s="8">
        <v>9.8130162093360614E-4</v>
      </c>
      <c r="X197" s="8">
        <v>0.97526967492308114</v>
      </c>
      <c r="Y197" s="8">
        <v>0.85686375409609272</v>
      </c>
      <c r="Z197" s="8">
        <v>1.1091217776164434E-2</v>
      </c>
      <c r="AA197" s="8">
        <v>3.2331127847877531E-4</v>
      </c>
      <c r="AB197" s="8">
        <v>3.9964307074612528</v>
      </c>
      <c r="AC197" s="8">
        <v>1.1543180187160036</v>
      </c>
      <c r="AD197" s="8">
        <v>0.15431801871600401</v>
      </c>
      <c r="AE197" s="8">
        <v>45.007701143709014</v>
      </c>
      <c r="AF197" s="8">
        <v>51.227100987326537</v>
      </c>
      <c r="AG197" s="8">
        <v>3.7651978689644503</v>
      </c>
      <c r="AH197" s="8">
        <f t="shared" si="13"/>
        <v>0.93240620849123912</v>
      </c>
      <c r="AI197" s="32">
        <f t="shared" si="11"/>
        <v>37.867173800000003</v>
      </c>
      <c r="AJ197" s="32">
        <f t="shared" si="12"/>
        <v>-32.839474000000003</v>
      </c>
    </row>
    <row r="198" spans="1:36">
      <c r="A198" s="12" t="s">
        <v>318</v>
      </c>
      <c r="B198" s="12" t="s">
        <v>292</v>
      </c>
      <c r="C198" s="8">
        <v>52.973999999999997</v>
      </c>
      <c r="D198" s="8">
        <v>6.8000000000000005E-2</v>
      </c>
      <c r="E198" s="8">
        <v>2.5070000000000001</v>
      </c>
      <c r="F198" s="8">
        <v>0.95399999999999996</v>
      </c>
      <c r="G198" s="8">
        <v>2.0179999999999998</v>
      </c>
      <c r="H198" s="8">
        <v>3.2000000000000001E-2</v>
      </c>
      <c r="I198" s="8">
        <v>17.832999999999998</v>
      </c>
      <c r="J198" s="8">
        <v>23.292999999999999</v>
      </c>
      <c r="K198" s="8">
        <v>0.13400000000000001</v>
      </c>
      <c r="L198" s="8">
        <v>0</v>
      </c>
      <c r="M198" s="8">
        <v>99.903999999999996</v>
      </c>
      <c r="N198" s="8">
        <v>6.0999999999999999E-2</v>
      </c>
      <c r="O198" s="8">
        <v>0.03</v>
      </c>
      <c r="P198" s="8">
        <v>1.9263510404069202</v>
      </c>
      <c r="Q198" s="8">
        <v>7.3648959593079821E-2</v>
      </c>
      <c r="R198" s="8">
        <v>3.3788836624750268E-2</v>
      </c>
      <c r="S198" s="8">
        <v>2.7179896584443419E-2</v>
      </c>
      <c r="T198" s="8">
        <v>2.742621927911916E-2</v>
      </c>
      <c r="U198" s="8">
        <v>1.8598308405996433E-3</v>
      </c>
      <c r="V198" s="8">
        <v>3.4042762598473726E-2</v>
      </c>
      <c r="W198" s="8">
        <v>9.8551078821937019E-4</v>
      </c>
      <c r="X198" s="8">
        <v>0.96676729923639815</v>
      </c>
      <c r="Y198" s="8">
        <v>0.90744436960712338</v>
      </c>
      <c r="Z198" s="8">
        <v>9.4468237056125007E-3</v>
      </c>
      <c r="AA198" s="8">
        <v>0</v>
      </c>
      <c r="AB198" s="8">
        <v>4.0089415492647396</v>
      </c>
      <c r="AC198" s="8">
        <v>0.5560484149628806</v>
      </c>
      <c r="AD198" s="8">
        <v>0.4439515850371194</v>
      </c>
      <c r="AE198" s="8">
        <v>46.861964095688975</v>
      </c>
      <c r="AF198" s="8">
        <v>49.925500651149399</v>
      </c>
      <c r="AG198" s="8">
        <v>3.2125352531616302</v>
      </c>
      <c r="AH198" s="8">
        <f t="shared" si="13"/>
        <v>0.9659847918234753</v>
      </c>
      <c r="AI198" s="32">
        <f t="shared" si="11"/>
        <v>38.184366799999992</v>
      </c>
      <c r="AJ198" s="32">
        <f t="shared" si="12"/>
        <v>-32.758671999999997</v>
      </c>
    </row>
    <row r="199" spans="1:36">
      <c r="A199" s="12" t="s">
        <v>317</v>
      </c>
      <c r="B199" s="12" t="s">
        <v>292</v>
      </c>
      <c r="C199" s="8">
        <v>53.21</v>
      </c>
      <c r="D199" s="8">
        <v>7.0999999999999994E-2</v>
      </c>
      <c r="E199" s="8">
        <v>2.3929999999999998</v>
      </c>
      <c r="F199" s="8">
        <v>0.92600000000000005</v>
      </c>
      <c r="G199" s="8">
        <v>2.06</v>
      </c>
      <c r="H199" s="8">
        <v>3.5000000000000003E-2</v>
      </c>
      <c r="I199" s="8">
        <v>18.109000000000002</v>
      </c>
      <c r="J199" s="8">
        <v>23.067</v>
      </c>
      <c r="K199" s="8">
        <v>0.24399999999999999</v>
      </c>
      <c r="L199" s="8">
        <v>2.8000000000000001E-2</v>
      </c>
      <c r="M199" s="8">
        <v>100.209</v>
      </c>
      <c r="N199" s="8">
        <v>6.3E-2</v>
      </c>
      <c r="O199" s="8">
        <v>3.0000000000000001E-3</v>
      </c>
      <c r="P199" s="8">
        <v>1.9282334088317674</v>
      </c>
      <c r="Q199" s="8">
        <v>7.1766591168232585E-2</v>
      </c>
      <c r="R199" s="8">
        <v>3.0430641453826596E-2</v>
      </c>
      <c r="S199" s="8">
        <v>4.3898269078946672E-2</v>
      </c>
      <c r="T199" s="8">
        <v>2.6529082826760229E-2</v>
      </c>
      <c r="U199" s="8">
        <v>1.9351585843775745E-3</v>
      </c>
      <c r="V199" s="8">
        <v>1.8295241514813869E-2</v>
      </c>
      <c r="W199" s="8">
        <v>1.0741702708900647E-3</v>
      </c>
      <c r="X199" s="8">
        <v>0.97833072028201917</v>
      </c>
      <c r="Y199" s="8">
        <v>0.89552843244537506</v>
      </c>
      <c r="Z199" s="8">
        <v>1.7142119504110678E-2</v>
      </c>
      <c r="AA199" s="8">
        <v>1.2942953548525041E-3</v>
      </c>
      <c r="AB199" s="8">
        <v>4.0144581313159717</v>
      </c>
      <c r="AC199" s="8">
        <v>0.29416640643291342</v>
      </c>
      <c r="AD199" s="8">
        <v>0.70583359356708664</v>
      </c>
      <c r="AE199" s="8">
        <v>46.229726258284423</v>
      </c>
      <c r="AF199" s="8">
        <v>50.504216002618939</v>
      </c>
      <c r="AG199" s="8">
        <v>3.2660577390966368</v>
      </c>
      <c r="AH199" s="8">
        <f t="shared" si="13"/>
        <v>0.98164282066079322</v>
      </c>
      <c r="AI199" s="32">
        <f t="shared" si="11"/>
        <v>38.276355000000002</v>
      </c>
      <c r="AJ199" s="32">
        <f t="shared" si="12"/>
        <v>-32.915246000000003</v>
      </c>
    </row>
    <row r="200" spans="1:36">
      <c r="A200" s="12" t="s">
        <v>316</v>
      </c>
      <c r="B200" s="12" t="s">
        <v>292</v>
      </c>
      <c r="C200" s="8">
        <v>53.265999999999998</v>
      </c>
      <c r="D200" s="8">
        <v>0.109</v>
      </c>
      <c r="E200" s="8">
        <v>3.2559999999999998</v>
      </c>
      <c r="F200" s="8">
        <v>0.90800000000000003</v>
      </c>
      <c r="G200" s="8">
        <v>2.3199999999999998</v>
      </c>
      <c r="H200" s="8">
        <v>1.4E-2</v>
      </c>
      <c r="I200" s="8">
        <v>17.87</v>
      </c>
      <c r="J200" s="8">
        <v>23.116</v>
      </c>
      <c r="K200" s="8">
        <v>4.9000000000000002E-2</v>
      </c>
      <c r="L200" s="8">
        <v>0.01</v>
      </c>
      <c r="M200" s="8">
        <v>100.96599999999999</v>
      </c>
      <c r="N200" s="8">
        <v>4.8000000000000001E-2</v>
      </c>
      <c r="O200" s="8">
        <v>0</v>
      </c>
      <c r="P200" s="8">
        <v>1.9144370346917701</v>
      </c>
      <c r="Q200" s="8">
        <v>8.5562965308229932E-2</v>
      </c>
      <c r="R200" s="8">
        <v>5.2350125421020272E-2</v>
      </c>
      <c r="S200" s="8">
        <v>8.0831333387441084E-3</v>
      </c>
      <c r="T200" s="8">
        <v>2.5800121757988074E-2</v>
      </c>
      <c r="U200" s="8">
        <v>2.9465198289837717E-3</v>
      </c>
      <c r="V200" s="8">
        <v>6.1593876021159968E-2</v>
      </c>
      <c r="W200" s="8">
        <v>4.2614537354853846E-4</v>
      </c>
      <c r="X200" s="8">
        <v>0.95750363794338955</v>
      </c>
      <c r="Y200" s="8">
        <v>0.89007295918332507</v>
      </c>
      <c r="Z200" s="8">
        <v>3.4142508808766253E-3</v>
      </c>
      <c r="AA200" s="8">
        <v>4.5845848952886435E-4</v>
      </c>
      <c r="AB200" s="8">
        <v>4.0026492282385648</v>
      </c>
      <c r="AC200" s="8">
        <v>0.88399138520724774</v>
      </c>
      <c r="AD200" s="8">
        <v>0.1160086147927523</v>
      </c>
      <c r="AE200" s="8">
        <v>46.414056273991832</v>
      </c>
      <c r="AF200" s="8">
        <v>49.930320065933955</v>
      </c>
      <c r="AG200" s="8">
        <v>3.6556236600742067</v>
      </c>
      <c r="AH200" s="8">
        <f t="shared" si="13"/>
        <v>0.93956037064446951</v>
      </c>
      <c r="AI200" s="32">
        <f t="shared" si="11"/>
        <v>38.004111000000002</v>
      </c>
      <c r="AJ200" s="32">
        <f t="shared" si="12"/>
        <v>-32.965130000000002</v>
      </c>
    </row>
    <row r="201" spans="1:36">
      <c r="A201" s="12" t="s">
        <v>315</v>
      </c>
      <c r="B201" s="12" t="s">
        <v>292</v>
      </c>
      <c r="C201" s="8">
        <v>53.142000000000003</v>
      </c>
      <c r="D201" s="8">
        <v>4.8000000000000001E-2</v>
      </c>
      <c r="E201" s="8">
        <v>2.5659999999999998</v>
      </c>
      <c r="F201" s="8">
        <v>0.90400000000000003</v>
      </c>
      <c r="G201" s="8">
        <v>2.3029999999999999</v>
      </c>
      <c r="H201" s="8">
        <v>3.2000000000000001E-2</v>
      </c>
      <c r="I201" s="8">
        <v>18.129000000000001</v>
      </c>
      <c r="J201" s="8">
        <v>22.276</v>
      </c>
      <c r="K201" s="8">
        <v>0.09</v>
      </c>
      <c r="L201" s="8">
        <v>0</v>
      </c>
      <c r="M201" s="8">
        <v>99.575999999999993</v>
      </c>
      <c r="N201" s="8">
        <v>6.0999999999999999E-2</v>
      </c>
      <c r="O201" s="8">
        <v>2.5000000000000001E-2</v>
      </c>
      <c r="P201" s="8">
        <v>1.9336517728165812</v>
      </c>
      <c r="Q201" s="8">
        <v>6.6348227183418818E-2</v>
      </c>
      <c r="R201" s="8">
        <v>4.3685827182614545E-2</v>
      </c>
      <c r="S201" s="8">
        <v>5.6865323071564333E-4</v>
      </c>
      <c r="T201" s="8">
        <v>2.6004811238651476E-2</v>
      </c>
      <c r="U201" s="8">
        <v>1.313631263320635E-3</v>
      </c>
      <c r="V201" s="8">
        <v>6.9498888253721275E-2</v>
      </c>
      <c r="W201" s="8">
        <v>9.8611845986328658E-4</v>
      </c>
      <c r="X201" s="8">
        <v>0.9834201381712443</v>
      </c>
      <c r="Y201" s="8">
        <v>0.86835937787380735</v>
      </c>
      <c r="Z201" s="8">
        <v>6.3487938839576676E-3</v>
      </c>
      <c r="AA201" s="8">
        <v>0</v>
      </c>
      <c r="AB201" s="8">
        <v>4.0001862395578955</v>
      </c>
      <c r="AC201" s="8">
        <v>0.99188421316535058</v>
      </c>
      <c r="AD201" s="8">
        <v>8.1157868346493928E-3</v>
      </c>
      <c r="AE201" s="8">
        <v>45.160411663222526</v>
      </c>
      <c r="AF201" s="8">
        <v>51.1443296512318</v>
      </c>
      <c r="AG201" s="8">
        <v>3.6952586855456708</v>
      </c>
      <c r="AH201" s="8">
        <f t="shared" si="13"/>
        <v>0.9339940807322149</v>
      </c>
      <c r="AI201" s="32">
        <f t="shared" si="11"/>
        <v>37.914340799999998</v>
      </c>
      <c r="AJ201" s="32">
        <f t="shared" si="12"/>
        <v>-32.734177000000003</v>
      </c>
    </row>
    <row r="202" spans="1:36">
      <c r="A202" s="12" t="s">
        <v>314</v>
      </c>
      <c r="B202" s="12" t="s">
        <v>292</v>
      </c>
      <c r="C202" s="8">
        <v>53.713999999999999</v>
      </c>
      <c r="D202" s="8">
        <v>7.3999999999999996E-2</v>
      </c>
      <c r="E202" s="8">
        <v>2.2450000000000001</v>
      </c>
      <c r="F202" s="8">
        <v>0.88500000000000001</v>
      </c>
      <c r="G202" s="8">
        <v>2.2970000000000002</v>
      </c>
      <c r="H202" s="8">
        <v>4.5999999999999999E-2</v>
      </c>
      <c r="I202" s="8">
        <v>18.154</v>
      </c>
      <c r="J202" s="8">
        <v>22.396000000000001</v>
      </c>
      <c r="K202" s="8">
        <v>0.16700000000000001</v>
      </c>
      <c r="L202" s="8">
        <v>0</v>
      </c>
      <c r="M202" s="8">
        <v>100.021</v>
      </c>
      <c r="N202" s="8">
        <v>3.5000000000000003E-2</v>
      </c>
      <c r="O202" s="8">
        <v>8.0000000000000002E-3</v>
      </c>
      <c r="P202" s="8">
        <v>1.9445538967452158</v>
      </c>
      <c r="Q202" s="8">
        <v>5.5446103254784163E-2</v>
      </c>
      <c r="R202" s="8">
        <v>4.03347999895496E-2</v>
      </c>
      <c r="S202" s="8">
        <v>0</v>
      </c>
      <c r="T202" s="8">
        <v>2.532915288762597E-2</v>
      </c>
      <c r="U202" s="8">
        <v>2.0149119732344287E-3</v>
      </c>
      <c r="V202" s="8">
        <v>6.9555877553832288E-2</v>
      </c>
      <c r="W202" s="8">
        <v>1.4103570103800021E-3</v>
      </c>
      <c r="X202" s="8">
        <v>0.97978254695606393</v>
      </c>
      <c r="Y202" s="8">
        <v>0.86861008597234513</v>
      </c>
      <c r="Z202" s="8">
        <v>1.1720801447052821E-2</v>
      </c>
      <c r="AA202" s="8">
        <v>0</v>
      </c>
      <c r="AB202" s="8">
        <v>3.9987585337900833</v>
      </c>
      <c r="AC202" s="8">
        <v>1.0545102139076017</v>
      </c>
      <c r="AD202" s="8">
        <v>5.45102139076016E-2</v>
      </c>
      <c r="AE202" s="8">
        <v>45.255220411546318</v>
      </c>
      <c r="AF202" s="8">
        <v>51.047386893104317</v>
      </c>
      <c r="AG202" s="8">
        <v>3.6973926953493552</v>
      </c>
      <c r="AH202" s="8">
        <f t="shared" si="13"/>
        <v>0.93371454248774022</v>
      </c>
      <c r="AI202" s="32">
        <f t="shared" si="11"/>
        <v>38.328166199999998</v>
      </c>
      <c r="AJ202" s="32">
        <f t="shared" si="12"/>
        <v>-32.872947000000003</v>
      </c>
    </row>
    <row r="203" spans="1:36">
      <c r="A203" s="12" t="s">
        <v>313</v>
      </c>
      <c r="B203" s="12" t="s">
        <v>292</v>
      </c>
      <c r="C203" s="8">
        <v>53.018999999999998</v>
      </c>
      <c r="D203" s="8">
        <v>0.114</v>
      </c>
      <c r="E203" s="8">
        <v>3.4820000000000002</v>
      </c>
      <c r="F203" s="8">
        <v>0.872</v>
      </c>
      <c r="G203" s="8">
        <v>2.407</v>
      </c>
      <c r="H203" s="8">
        <v>5.0000000000000001E-3</v>
      </c>
      <c r="I203" s="8">
        <v>17.437999999999999</v>
      </c>
      <c r="J203" s="8">
        <v>22.87</v>
      </c>
      <c r="K203" s="8">
        <v>6.3E-2</v>
      </c>
      <c r="L203" s="8">
        <v>1.2999999999999999E-2</v>
      </c>
      <c r="M203" s="8">
        <v>100.339</v>
      </c>
      <c r="N203" s="8">
        <v>1.6E-2</v>
      </c>
      <c r="O203" s="8">
        <v>0.04</v>
      </c>
      <c r="P203" s="8">
        <v>1.9165420887215474</v>
      </c>
      <c r="Q203" s="8">
        <v>8.345791127845259E-2</v>
      </c>
      <c r="R203" s="8">
        <v>6.4877789815260267E-2</v>
      </c>
      <c r="S203" s="8">
        <v>0</v>
      </c>
      <c r="T203" s="8">
        <v>2.4920010360776117E-2</v>
      </c>
      <c r="U203" s="8">
        <v>3.0994422447871732E-3</v>
      </c>
      <c r="V203" s="8">
        <v>7.2824034043675157E-2</v>
      </c>
      <c r="W203" s="8">
        <v>1.5307193533551912E-4</v>
      </c>
      <c r="X203" s="8">
        <v>0.93974144362547252</v>
      </c>
      <c r="Y203" s="8">
        <v>0.88567607393041559</v>
      </c>
      <c r="Z203" s="8">
        <v>4.4150510154256778E-3</v>
      </c>
      <c r="AA203" s="8">
        <v>5.9943099874786596E-4</v>
      </c>
      <c r="AB203" s="8">
        <v>3.9963063479698961</v>
      </c>
      <c r="AC203" s="8">
        <v>1.1551282142830088</v>
      </c>
      <c r="AD203" s="8">
        <v>0.15512821428300899</v>
      </c>
      <c r="AE203" s="8">
        <v>46.653949761048395</v>
      </c>
      <c r="AF203" s="8">
        <v>49.501901868834324</v>
      </c>
      <c r="AG203" s="8">
        <v>3.844148370117269</v>
      </c>
      <c r="AH203" s="8">
        <f t="shared" si="13"/>
        <v>0.92807967914202361</v>
      </c>
      <c r="AI203" s="32">
        <f t="shared" si="11"/>
        <v>37.561300200000005</v>
      </c>
      <c r="AJ203" s="32">
        <f t="shared" si="12"/>
        <v>-32.655116000000007</v>
      </c>
    </row>
    <row r="204" spans="1:36">
      <c r="A204" s="12" t="s">
        <v>312</v>
      </c>
      <c r="B204" s="12" t="s">
        <v>292</v>
      </c>
      <c r="C204" s="8">
        <v>54.631</v>
      </c>
      <c r="D204" s="8">
        <v>3.2000000000000001E-2</v>
      </c>
      <c r="E204" s="8">
        <v>2.2450000000000001</v>
      </c>
      <c r="F204" s="8">
        <v>0.86399999999999999</v>
      </c>
      <c r="G204" s="8">
        <v>1.903</v>
      </c>
      <c r="H204" s="8">
        <v>5.5E-2</v>
      </c>
      <c r="I204" s="8">
        <v>17.622</v>
      </c>
      <c r="J204" s="8">
        <v>23.091000000000001</v>
      </c>
      <c r="K204" s="8">
        <v>0.11700000000000001</v>
      </c>
      <c r="L204" s="8">
        <v>0</v>
      </c>
      <c r="M204" s="8">
        <v>100.654</v>
      </c>
      <c r="N204" s="8">
        <v>1.4E-2</v>
      </c>
      <c r="O204" s="8">
        <v>0.08</v>
      </c>
      <c r="P204" s="8">
        <v>1.9620408517376264</v>
      </c>
      <c r="Q204" s="8">
        <v>3.7959148262373565E-2</v>
      </c>
      <c r="R204" s="8">
        <v>5.7060919023976003E-2</v>
      </c>
      <c r="S204" s="8">
        <v>0</v>
      </c>
      <c r="T204" s="8">
        <v>2.4531694211760206E-2</v>
      </c>
      <c r="U204" s="8">
        <v>8.6439200542606385E-4</v>
      </c>
      <c r="V204" s="8">
        <v>5.7416389784184521E-2</v>
      </c>
      <c r="W204" s="8">
        <v>1.6729013235828114E-3</v>
      </c>
      <c r="X204" s="8">
        <v>0.94351535023192734</v>
      </c>
      <c r="Y204" s="8">
        <v>0.88845115386935181</v>
      </c>
      <c r="Z204" s="8">
        <v>8.146350745232107E-3</v>
      </c>
      <c r="AA204" s="8">
        <v>0</v>
      </c>
      <c r="AB204" s="8">
        <v>3.9816591511954407</v>
      </c>
      <c r="AC204" s="8">
        <v>1.9768073737558487</v>
      </c>
      <c r="AD204" s="8">
        <v>0.97680737375584903</v>
      </c>
      <c r="AE204" s="8">
        <v>46.981752527885519</v>
      </c>
      <c r="AF204" s="8">
        <v>49.893575463098728</v>
      </c>
      <c r="AG204" s="8">
        <v>3.1246720090157525</v>
      </c>
      <c r="AH204" s="8">
        <f t="shared" si="13"/>
        <v>0.94263705756472427</v>
      </c>
      <c r="AI204" s="32">
        <f t="shared" si="11"/>
        <v>38.872650800000002</v>
      </c>
      <c r="AJ204" s="32">
        <f t="shared" si="12"/>
        <v>-33.192840000000004</v>
      </c>
    </row>
    <row r="205" spans="1:36">
      <c r="A205" s="12" t="s">
        <v>311</v>
      </c>
      <c r="B205" s="12" t="s">
        <v>292</v>
      </c>
      <c r="C205" s="8">
        <v>53.113</v>
      </c>
      <c r="D205" s="8">
        <v>6.0999999999999999E-2</v>
      </c>
      <c r="E205" s="8">
        <v>2.3079999999999998</v>
      </c>
      <c r="F205" s="8">
        <v>0.83099999999999996</v>
      </c>
      <c r="G205" s="8">
        <v>2.2730000000000001</v>
      </c>
      <c r="H205" s="8">
        <v>3.5999999999999997E-2</v>
      </c>
      <c r="I205" s="8">
        <v>18.329000000000001</v>
      </c>
      <c r="J205" s="8">
        <v>23.161999999999999</v>
      </c>
      <c r="K205" s="8">
        <v>0.16400000000000001</v>
      </c>
      <c r="L205" s="8">
        <v>2E-3</v>
      </c>
      <c r="M205" s="8">
        <v>100.346</v>
      </c>
      <c r="N205" s="8">
        <v>4.1000000000000002E-2</v>
      </c>
      <c r="O205" s="8">
        <v>2.5999999999999999E-2</v>
      </c>
      <c r="P205" s="8">
        <v>1.9242229676979112</v>
      </c>
      <c r="Q205" s="8">
        <v>7.5777032302088765E-2</v>
      </c>
      <c r="R205" s="8">
        <v>2.2764760427768996E-2</v>
      </c>
      <c r="S205" s="8">
        <v>5.5984361883749223E-2</v>
      </c>
      <c r="T205" s="8">
        <v>2.3801289678759375E-2</v>
      </c>
      <c r="U205" s="8">
        <v>1.6621731568076611E-3</v>
      </c>
      <c r="V205" s="8">
        <v>1.255282363383084E-2</v>
      </c>
      <c r="W205" s="8">
        <v>1.1045765074083973E-3</v>
      </c>
      <c r="X205" s="8">
        <v>0.98996128490227986</v>
      </c>
      <c r="Y205" s="8">
        <v>0.89898519155286538</v>
      </c>
      <c r="Z205" s="8">
        <v>1.1518787260613176E-2</v>
      </c>
      <c r="AA205" s="8">
        <v>9.242587572016008E-5</v>
      </c>
      <c r="AB205" s="8">
        <v>4.0184276748798027</v>
      </c>
      <c r="AC205" s="8">
        <v>0.18315347411823601</v>
      </c>
      <c r="AD205" s="8">
        <v>0.81684652588176399</v>
      </c>
      <c r="AE205" s="8">
        <v>45.899652305197066</v>
      </c>
      <c r="AF205" s="8">
        <v>50.544635439580233</v>
      </c>
      <c r="AG205" s="8">
        <v>3.5557122552226974</v>
      </c>
      <c r="AH205" s="8">
        <f t="shared" si="13"/>
        <v>0.98747865638304011</v>
      </c>
      <c r="AI205" s="32">
        <f t="shared" si="11"/>
        <v>38.417485800000001</v>
      </c>
      <c r="AJ205" s="32">
        <f t="shared" si="12"/>
        <v>-32.905968999999999</v>
      </c>
    </row>
    <row r="206" spans="1:36">
      <c r="A206" s="12" t="s">
        <v>310</v>
      </c>
      <c r="B206" s="12" t="s">
        <v>292</v>
      </c>
      <c r="C206" s="8">
        <v>52.723999999999997</v>
      </c>
      <c r="D206" s="8">
        <v>0.123</v>
      </c>
      <c r="E206" s="8">
        <v>3.0619999999999998</v>
      </c>
      <c r="F206" s="8">
        <v>0.80400000000000005</v>
      </c>
      <c r="G206" s="8">
        <v>2.508</v>
      </c>
      <c r="H206" s="8">
        <v>6.2E-2</v>
      </c>
      <c r="I206" s="8">
        <v>17.780999999999999</v>
      </c>
      <c r="J206" s="8">
        <v>22.617999999999999</v>
      </c>
      <c r="K206" s="8">
        <v>0.105</v>
      </c>
      <c r="L206" s="8">
        <v>1.4E-2</v>
      </c>
      <c r="M206" s="8">
        <v>99.850999999999999</v>
      </c>
      <c r="N206" s="8">
        <v>4.8000000000000001E-2</v>
      </c>
      <c r="O206" s="8">
        <v>2E-3</v>
      </c>
      <c r="P206" s="8">
        <v>1.9172455508741229</v>
      </c>
      <c r="Q206" s="8">
        <v>8.275444912587715E-2</v>
      </c>
      <c r="R206" s="8">
        <v>4.8466950742050957E-2</v>
      </c>
      <c r="S206" s="8">
        <v>1.8716694439469439E-2</v>
      </c>
      <c r="T206" s="8">
        <v>2.3113746225073714E-2</v>
      </c>
      <c r="U206" s="8">
        <v>3.3640803985527522E-3</v>
      </c>
      <c r="V206" s="8">
        <v>5.7424934272639949E-2</v>
      </c>
      <c r="W206" s="8">
        <v>1.9094127430092553E-3</v>
      </c>
      <c r="X206" s="8">
        <v>0.96394098725116883</v>
      </c>
      <c r="Y206" s="8">
        <v>0.88114119549058201</v>
      </c>
      <c r="Z206" s="8">
        <v>7.4023059982164068E-3</v>
      </c>
      <c r="AA206" s="8">
        <v>6.4939126082017397E-4</v>
      </c>
      <c r="AB206" s="8">
        <v>4.0061296988215824</v>
      </c>
      <c r="AC206" s="8">
        <v>0.75418578829936722</v>
      </c>
      <c r="AD206" s="8">
        <v>0.24581421170063281</v>
      </c>
      <c r="AE206" s="8">
        <v>45.818000771036566</v>
      </c>
      <c r="AF206" s="8">
        <v>50.123463893341324</v>
      </c>
      <c r="AG206" s="8">
        <v>4.0585353356221061</v>
      </c>
      <c r="AH206" s="8">
        <f t="shared" si="13"/>
        <v>0.94377633611765144</v>
      </c>
      <c r="AI206" s="32">
        <f t="shared" si="11"/>
        <v>37.580266799999997</v>
      </c>
      <c r="AJ206" s="32">
        <f t="shared" si="12"/>
        <v>-32.503617999999996</v>
      </c>
    </row>
    <row r="207" spans="1:36">
      <c r="A207" s="12" t="s">
        <v>309</v>
      </c>
      <c r="B207" s="12" t="s">
        <v>292</v>
      </c>
      <c r="C207" s="8">
        <v>53.12</v>
      </c>
      <c r="D207" s="8">
        <v>5.0999999999999997E-2</v>
      </c>
      <c r="E207" s="8">
        <v>2.4129999999999998</v>
      </c>
      <c r="F207" s="8">
        <v>0.80400000000000005</v>
      </c>
      <c r="G207" s="8">
        <v>2.2509999999999999</v>
      </c>
      <c r="H207" s="8">
        <v>1.9E-2</v>
      </c>
      <c r="I207" s="8">
        <v>18.274999999999999</v>
      </c>
      <c r="J207" s="8">
        <v>22.693000000000001</v>
      </c>
      <c r="K207" s="8">
        <v>0.13700000000000001</v>
      </c>
      <c r="L207" s="8">
        <v>0</v>
      </c>
      <c r="M207" s="8">
        <v>99.820999999999998</v>
      </c>
      <c r="N207" s="8">
        <v>4.2000000000000003E-2</v>
      </c>
      <c r="O207" s="8">
        <v>1.6E-2</v>
      </c>
      <c r="P207" s="8">
        <v>1.9301949341276166</v>
      </c>
      <c r="Q207" s="8">
        <v>6.9805065872383443E-2</v>
      </c>
      <c r="R207" s="8">
        <v>3.3525907365807767E-2</v>
      </c>
      <c r="S207" s="8">
        <v>2.9994043339041543E-2</v>
      </c>
      <c r="T207" s="8">
        <v>2.3096387563663265E-2</v>
      </c>
      <c r="U207" s="8">
        <v>1.3938150480996691E-3</v>
      </c>
      <c r="V207" s="8">
        <v>3.8229594319850055E-2</v>
      </c>
      <c r="W207" s="8">
        <v>5.8470316666440851E-4</v>
      </c>
      <c r="X207" s="8">
        <v>0.98997760128508427</v>
      </c>
      <c r="Y207" s="8">
        <v>0.88339906909445909</v>
      </c>
      <c r="Z207" s="8">
        <v>9.6509934310129251E-3</v>
      </c>
      <c r="AA207" s="8">
        <v>0</v>
      </c>
      <c r="AB207" s="8">
        <v>4.0098521146136825</v>
      </c>
      <c r="AC207" s="8">
        <v>0.56035702040680602</v>
      </c>
      <c r="AD207" s="8">
        <v>0.43964297959319404</v>
      </c>
      <c r="AE207" s="8">
        <v>45.484805206395968</v>
      </c>
      <c r="AF207" s="8">
        <v>50.972363372880558</v>
      </c>
      <c r="AG207" s="8">
        <v>3.5428314207234752</v>
      </c>
      <c r="AH207" s="8">
        <f t="shared" si="13"/>
        <v>0.96281917255270899</v>
      </c>
      <c r="AI207" s="32">
        <f t="shared" si="11"/>
        <v>38.169657600000001</v>
      </c>
      <c r="AJ207" s="32">
        <f t="shared" si="12"/>
        <v>-32.847970000000004</v>
      </c>
    </row>
    <row r="208" spans="1:36">
      <c r="A208" s="12" t="s">
        <v>308</v>
      </c>
      <c r="B208" s="12" t="s">
        <v>292</v>
      </c>
      <c r="C208" s="8">
        <v>53.453000000000003</v>
      </c>
      <c r="D208" s="8">
        <v>7.9000000000000001E-2</v>
      </c>
      <c r="E208" s="8">
        <v>2.42</v>
      </c>
      <c r="F208" s="8">
        <v>0.78800000000000003</v>
      </c>
      <c r="G208" s="8">
        <v>2.0750000000000002</v>
      </c>
      <c r="H208" s="8">
        <v>3.6999999999999998E-2</v>
      </c>
      <c r="I208" s="8">
        <v>17.989000000000001</v>
      </c>
      <c r="J208" s="8">
        <v>23.280999999999999</v>
      </c>
      <c r="K208" s="8">
        <v>0.16400000000000001</v>
      </c>
      <c r="L208" s="8">
        <v>1E-3</v>
      </c>
      <c r="M208" s="8">
        <v>100.33199999999999</v>
      </c>
      <c r="N208" s="8">
        <v>3.7999999999999999E-2</v>
      </c>
      <c r="O208" s="8">
        <v>7.0000000000000001E-3</v>
      </c>
      <c r="P208" s="8">
        <v>1.93293053548022</v>
      </c>
      <c r="Q208" s="8">
        <v>6.706946451978002E-2</v>
      </c>
      <c r="R208" s="8">
        <v>3.6061628630346731E-2</v>
      </c>
      <c r="S208" s="8">
        <v>2.3543292363420232E-2</v>
      </c>
      <c r="T208" s="8">
        <v>2.2527618582395034E-2</v>
      </c>
      <c r="U208" s="8">
        <v>2.1486373525923365E-3</v>
      </c>
      <c r="V208" s="8">
        <v>3.9076628978561526E-2</v>
      </c>
      <c r="W208" s="8">
        <v>1.1331427545880823E-3</v>
      </c>
      <c r="X208" s="8">
        <v>0.9697863386570309</v>
      </c>
      <c r="Y208" s="8">
        <v>0.90191936594004263</v>
      </c>
      <c r="Z208" s="8">
        <v>1.1497313091161476E-2</v>
      </c>
      <c r="AA208" s="8">
        <v>4.6126784306236613E-5</v>
      </c>
      <c r="AB208" s="8">
        <v>4.0077400931344442</v>
      </c>
      <c r="AC208" s="8">
        <v>0.62402871388411829</v>
      </c>
      <c r="AD208" s="8">
        <v>0.37597128611588171</v>
      </c>
      <c r="AE208" s="8">
        <v>46.599771616359561</v>
      </c>
      <c r="AF208" s="8">
        <v>50.106277351059127</v>
      </c>
      <c r="AG208" s="8">
        <v>3.2939510325813131</v>
      </c>
      <c r="AH208" s="8">
        <f t="shared" si="13"/>
        <v>0.9612666633307565</v>
      </c>
      <c r="AI208" s="32">
        <f t="shared" si="11"/>
        <v>38.466570000000004</v>
      </c>
      <c r="AJ208" s="32">
        <f t="shared" si="12"/>
        <v>-32.965455000000006</v>
      </c>
    </row>
    <row r="209" spans="1:36">
      <c r="A209" s="12" t="s">
        <v>307</v>
      </c>
      <c r="B209" s="12" t="s">
        <v>292</v>
      </c>
      <c r="C209" s="8">
        <v>53.904000000000003</v>
      </c>
      <c r="D209" s="8">
        <v>1.4E-2</v>
      </c>
      <c r="E209" s="8">
        <v>2.2360000000000002</v>
      </c>
      <c r="F209" s="8">
        <v>0.77700000000000002</v>
      </c>
      <c r="G209" s="8">
        <v>2.226</v>
      </c>
      <c r="H209" s="8">
        <v>3.5999999999999997E-2</v>
      </c>
      <c r="I209" s="8">
        <v>18.344000000000001</v>
      </c>
      <c r="J209" s="8">
        <v>22.795999999999999</v>
      </c>
      <c r="K209" s="8">
        <v>0.123</v>
      </c>
      <c r="L209" s="8">
        <v>1.2E-2</v>
      </c>
      <c r="M209" s="8">
        <v>100.553</v>
      </c>
      <c r="N209" s="8">
        <v>7.1999999999999995E-2</v>
      </c>
      <c r="O209" s="8">
        <v>1.2999999999999999E-2</v>
      </c>
      <c r="P209" s="8">
        <v>1.942586366564276</v>
      </c>
      <c r="Q209" s="8">
        <v>5.7413633435724032E-2</v>
      </c>
      <c r="R209" s="8">
        <v>3.7550855395412711E-2</v>
      </c>
      <c r="S209" s="8">
        <v>9.1605360213220521E-3</v>
      </c>
      <c r="T209" s="8">
        <v>2.2137331384285232E-2</v>
      </c>
      <c r="U209" s="8">
        <v>3.79471571895852E-4</v>
      </c>
      <c r="V209" s="8">
        <v>5.7867423216520886E-2</v>
      </c>
      <c r="W209" s="8">
        <v>1.0987542892076439E-3</v>
      </c>
      <c r="X209" s="8">
        <v>0.98554909253246703</v>
      </c>
      <c r="Y209" s="8">
        <v>0.88011598756963882</v>
      </c>
      <c r="Z209" s="8">
        <v>8.5935538354630549E-3</v>
      </c>
      <c r="AA209" s="8">
        <v>5.5163219586971165E-4</v>
      </c>
      <c r="AB209" s="8">
        <v>4.0030046380120829</v>
      </c>
      <c r="AC209" s="8">
        <v>0.8633326133529341</v>
      </c>
      <c r="AD209" s="8">
        <v>0.13666738664706587</v>
      </c>
      <c r="AE209" s="8">
        <v>45.512448158543535</v>
      </c>
      <c r="AF209" s="8">
        <v>50.964591730058096</v>
      </c>
      <c r="AG209" s="8">
        <v>3.5229601113983855</v>
      </c>
      <c r="AH209" s="8">
        <f t="shared" si="13"/>
        <v>0.94454043774169871</v>
      </c>
      <c r="AI209" s="32">
        <f t="shared" si="11"/>
        <v>38.654119599999994</v>
      </c>
      <c r="AJ209" s="32">
        <f t="shared" si="12"/>
        <v>-33.155695000000009</v>
      </c>
    </row>
    <row r="210" spans="1:36">
      <c r="A210" s="12" t="s">
        <v>306</v>
      </c>
      <c r="B210" s="12" t="s">
        <v>292</v>
      </c>
      <c r="C210" s="8">
        <v>52.423000000000002</v>
      </c>
      <c r="D210" s="8">
        <v>2.7E-2</v>
      </c>
      <c r="E210" s="8">
        <v>1.6739999999999999</v>
      </c>
      <c r="F210" s="8">
        <v>0.75600000000000001</v>
      </c>
      <c r="G210" s="8">
        <v>2.4289999999999998</v>
      </c>
      <c r="H210" s="8">
        <v>0</v>
      </c>
      <c r="I210" s="8">
        <v>17.995999999999999</v>
      </c>
      <c r="J210" s="8">
        <v>23.898</v>
      </c>
      <c r="K210" s="8">
        <v>7.1999999999999995E-2</v>
      </c>
      <c r="L210" s="8">
        <v>0</v>
      </c>
      <c r="M210" s="8">
        <v>99.322999999999993</v>
      </c>
      <c r="N210" s="8">
        <v>3.2000000000000001E-2</v>
      </c>
      <c r="O210" s="8">
        <v>1.6E-2</v>
      </c>
      <c r="P210" s="8">
        <v>1.9264358398688712</v>
      </c>
      <c r="Q210" s="8">
        <v>7.2496697839154217E-2</v>
      </c>
      <c r="R210" s="8">
        <v>0</v>
      </c>
      <c r="S210" s="8">
        <v>8.3867528734766772E-2</v>
      </c>
      <c r="T210" s="8">
        <v>2.1963390283215218E-2</v>
      </c>
      <c r="U210" s="8">
        <v>7.4625681583667485E-4</v>
      </c>
      <c r="V210" s="8">
        <v>9.7505988084003199E-3</v>
      </c>
      <c r="W210" s="8">
        <v>0</v>
      </c>
      <c r="X210" s="8">
        <v>0.98590153120559543</v>
      </c>
      <c r="Y210" s="8">
        <v>0.94084082616302422</v>
      </c>
      <c r="Z210" s="8">
        <v>5.1294821511484205E-3</v>
      </c>
      <c r="AA210" s="8">
        <v>0</v>
      </c>
      <c r="AB210" s="8">
        <v>4.0276309542532118</v>
      </c>
      <c r="AC210" s="8">
        <v>0.131556971100764</v>
      </c>
      <c r="AD210" s="8">
        <v>1.1315569711007636</v>
      </c>
      <c r="AE210" s="8">
        <v>47.021838673871535</v>
      </c>
      <c r="AF210" s="8">
        <v>49.273906339433864</v>
      </c>
      <c r="AG210" s="8">
        <v>3.7042549866945946</v>
      </c>
      <c r="AH210" s="8">
        <f t="shared" si="13"/>
        <v>0.99020682172571328</v>
      </c>
      <c r="AI210" s="32">
        <f t="shared" si="11"/>
        <v>38.622144399999996</v>
      </c>
      <c r="AJ210" s="32">
        <f t="shared" si="12"/>
        <v>-32.363651000000004</v>
      </c>
    </row>
    <row r="211" spans="1:36">
      <c r="A211" s="12" t="s">
        <v>305</v>
      </c>
      <c r="B211" s="12" t="s">
        <v>292</v>
      </c>
      <c r="C211" s="8">
        <v>52.537999999999997</v>
      </c>
      <c r="D211" s="8">
        <v>4.7E-2</v>
      </c>
      <c r="E211" s="8">
        <v>1.764</v>
      </c>
      <c r="F211" s="8">
        <v>0.71899999999999997</v>
      </c>
      <c r="G211" s="8">
        <v>2.448</v>
      </c>
      <c r="H211" s="8">
        <v>3.5000000000000003E-2</v>
      </c>
      <c r="I211" s="8">
        <v>18.561</v>
      </c>
      <c r="J211" s="8">
        <v>23.1</v>
      </c>
      <c r="K211" s="8">
        <v>0.19400000000000001</v>
      </c>
      <c r="L211" s="8">
        <v>0</v>
      </c>
      <c r="M211" s="8">
        <v>99.435000000000002</v>
      </c>
      <c r="N211" s="8">
        <v>1.2E-2</v>
      </c>
      <c r="O211" s="8">
        <v>1.7000000000000001E-2</v>
      </c>
      <c r="P211" s="8">
        <v>1.9244563180790626</v>
      </c>
      <c r="Q211" s="8">
        <v>7.5543681920937411E-2</v>
      </c>
      <c r="R211" s="8">
        <v>6.0514112269960396E-4</v>
      </c>
      <c r="S211" s="8">
        <v>9.7163111035225125E-2</v>
      </c>
      <c r="T211" s="8">
        <v>2.082132277254603E-2</v>
      </c>
      <c r="U211" s="8">
        <v>1.2948642702002046E-3</v>
      </c>
      <c r="V211" s="8">
        <v>2.27895933863459E-2</v>
      </c>
      <c r="W211" s="8">
        <v>1.0857786702054874E-3</v>
      </c>
      <c r="X211" s="8">
        <v>1.0135863895510149</v>
      </c>
      <c r="Y211" s="8">
        <v>0.90650127764780675</v>
      </c>
      <c r="Z211" s="8">
        <v>1.3776680901386798E-2</v>
      </c>
      <c r="AA211" s="8">
        <v>0</v>
      </c>
      <c r="AB211" s="8">
        <v>4.0320449725847389</v>
      </c>
      <c r="AC211" s="8">
        <v>0.30642080819595802</v>
      </c>
      <c r="AD211" s="8">
        <v>1.3064208081959579</v>
      </c>
      <c r="AE211" s="8">
        <v>45.426206159024964</v>
      </c>
      <c r="AF211" s="8">
        <v>50.792409704264017</v>
      </c>
      <c r="AG211" s="8">
        <v>3.7813841367110275</v>
      </c>
      <c r="AH211" s="8">
        <f t="shared" si="13"/>
        <v>0.97801030344050011</v>
      </c>
      <c r="AI211" s="32">
        <f t="shared" si="11"/>
        <v>38.415886800000003</v>
      </c>
      <c r="AJ211" s="32">
        <f t="shared" si="12"/>
        <v>-32.586494000000002</v>
      </c>
    </row>
    <row r="212" spans="1:36">
      <c r="A212" s="12" t="s">
        <v>304</v>
      </c>
      <c r="B212" s="12" t="s">
        <v>292</v>
      </c>
      <c r="C212" s="8">
        <v>54.469000000000001</v>
      </c>
      <c r="D212" s="8">
        <v>8.8999999999999996E-2</v>
      </c>
      <c r="E212" s="8">
        <v>2.7250000000000001</v>
      </c>
      <c r="F212" s="8">
        <v>0.71299999999999997</v>
      </c>
      <c r="G212" s="8">
        <v>2.3820000000000001</v>
      </c>
      <c r="H212" s="8">
        <v>5.8000000000000003E-2</v>
      </c>
      <c r="I212" s="8">
        <v>16.885999999999999</v>
      </c>
      <c r="J212" s="8">
        <v>22.771999999999998</v>
      </c>
      <c r="K212" s="8">
        <v>0.1</v>
      </c>
      <c r="L212" s="8">
        <v>0</v>
      </c>
      <c r="M212" s="8">
        <v>100.25700000000001</v>
      </c>
      <c r="N212" s="8">
        <v>6.3E-2</v>
      </c>
      <c r="O212" s="8">
        <v>0</v>
      </c>
      <c r="P212" s="8">
        <v>1.9635238002511086</v>
      </c>
      <c r="Q212" s="8">
        <v>3.647619974889138E-2</v>
      </c>
      <c r="R212" s="8">
        <v>7.9290423890592487E-2</v>
      </c>
      <c r="S212" s="8">
        <v>0</v>
      </c>
      <c r="T212" s="8">
        <v>2.0319882963567508E-2</v>
      </c>
      <c r="U212" s="8">
        <v>2.413062897601168E-3</v>
      </c>
      <c r="V212" s="8">
        <v>7.2352627176636528E-2</v>
      </c>
      <c r="W212" s="8">
        <v>1.7707347128451826E-3</v>
      </c>
      <c r="X212" s="8">
        <v>0.90748285875618206</v>
      </c>
      <c r="Y212" s="8">
        <v>0.87944738498321073</v>
      </c>
      <c r="Z212" s="8">
        <v>6.9886793587051023E-3</v>
      </c>
      <c r="AA212" s="8">
        <v>0</v>
      </c>
      <c r="AB212" s="8">
        <v>3.97006565473934</v>
      </c>
      <c r="AC212" s="8">
        <v>2.2737577621625862</v>
      </c>
      <c r="AD212" s="8">
        <v>1.27375776216259</v>
      </c>
      <c r="AE212" s="8">
        <v>47.255349460287782</v>
      </c>
      <c r="AF212" s="8">
        <v>48.761779672086966</v>
      </c>
      <c r="AG212" s="8">
        <v>3.9828708676252473</v>
      </c>
      <c r="AH212" s="8">
        <f t="shared" si="13"/>
        <v>0.92615839269410039</v>
      </c>
      <c r="AI212" s="32">
        <f t="shared" si="11"/>
        <v>38.276224199999994</v>
      </c>
      <c r="AJ212" s="32">
        <f t="shared" si="12"/>
        <v>-32.663654999999999</v>
      </c>
    </row>
    <row r="213" spans="1:36">
      <c r="A213" s="12" t="s">
        <v>303</v>
      </c>
      <c r="B213" s="12" t="s">
        <v>292</v>
      </c>
      <c r="C213" s="8">
        <v>55.268000000000001</v>
      </c>
      <c r="D213" s="8">
        <v>8.9999999999999993E-3</v>
      </c>
      <c r="E213" s="8">
        <v>1.796</v>
      </c>
      <c r="F213" s="8">
        <v>0.65200000000000002</v>
      </c>
      <c r="G213" s="8">
        <v>1.9530000000000001</v>
      </c>
      <c r="H213" s="8">
        <v>4.2000000000000003E-2</v>
      </c>
      <c r="I213" s="8">
        <v>18.068000000000001</v>
      </c>
      <c r="J213" s="8">
        <v>22.673999999999999</v>
      </c>
      <c r="K213" s="8">
        <v>0.23599999999999999</v>
      </c>
      <c r="L213" s="8">
        <v>3.4000000000000002E-2</v>
      </c>
      <c r="M213" s="8">
        <v>100.81100000000001</v>
      </c>
      <c r="N213" s="8">
        <v>7.1999999999999995E-2</v>
      </c>
      <c r="O213" s="8">
        <v>7.0000000000000001E-3</v>
      </c>
      <c r="P213" s="8">
        <v>1.9780478289612902</v>
      </c>
      <c r="Q213" s="8">
        <v>2.1952171038709833E-2</v>
      </c>
      <c r="R213" s="8">
        <v>5.3800764115531766E-2</v>
      </c>
      <c r="S213" s="8">
        <v>0</v>
      </c>
      <c r="T213" s="8">
        <v>1.8448265494216447E-2</v>
      </c>
      <c r="U213" s="8">
        <v>2.4226876023576797E-4</v>
      </c>
      <c r="V213" s="8">
        <v>5.8688856997322444E-2</v>
      </c>
      <c r="W213" s="8">
        <v>1.2730664408742789E-3</v>
      </c>
      <c r="X213" s="8">
        <v>0.96404653807553276</v>
      </c>
      <c r="Y213" s="8">
        <v>0.86938691817743297</v>
      </c>
      <c r="Z213" s="8">
        <v>1.6375078491131269E-2</v>
      </c>
      <c r="AA213" s="8">
        <v>1.5522117747099008E-3</v>
      </c>
      <c r="AB213" s="8">
        <v>3.9838139683269884</v>
      </c>
      <c r="AC213" s="8">
        <v>1.8431648169655026</v>
      </c>
      <c r="AD213" s="8">
        <v>0.84316481696550305</v>
      </c>
      <c r="AE213" s="8">
        <v>45.916818404787769</v>
      </c>
      <c r="AF213" s="8">
        <v>50.916282379054991</v>
      </c>
      <c r="AG213" s="8">
        <v>3.1668992161572347</v>
      </c>
      <c r="AH213" s="8">
        <f t="shared" si="13"/>
        <v>0.94261579556152764</v>
      </c>
      <c r="AI213" s="32">
        <f t="shared" si="11"/>
        <v>39.241266800000005</v>
      </c>
      <c r="AJ213" s="32">
        <f t="shared" si="12"/>
        <v>-33.463473999999998</v>
      </c>
    </row>
    <row r="214" spans="1:36">
      <c r="A214" s="12" t="s">
        <v>302</v>
      </c>
      <c r="B214" s="12" t="s">
        <v>292</v>
      </c>
      <c r="C214" s="8">
        <v>54.334000000000003</v>
      </c>
      <c r="D214" s="8">
        <v>3.5000000000000003E-2</v>
      </c>
      <c r="E214" s="8">
        <v>1.901</v>
      </c>
      <c r="F214" s="8">
        <v>0.65100000000000002</v>
      </c>
      <c r="G214" s="8">
        <v>2.2810000000000001</v>
      </c>
      <c r="H214" s="8">
        <v>2.3E-2</v>
      </c>
      <c r="I214" s="8">
        <v>18.029</v>
      </c>
      <c r="J214" s="8">
        <v>22.381</v>
      </c>
      <c r="K214" s="8">
        <v>0.24</v>
      </c>
      <c r="L214" s="8">
        <v>0</v>
      </c>
      <c r="M214" s="8">
        <v>99.97</v>
      </c>
      <c r="N214" s="8">
        <v>4.4999999999999998E-2</v>
      </c>
      <c r="O214" s="8">
        <v>0.05</v>
      </c>
      <c r="P214" s="8">
        <v>1.9654430622911185</v>
      </c>
      <c r="Q214" s="8">
        <v>3.4556937708881463E-2</v>
      </c>
      <c r="R214" s="8">
        <v>4.6483354517989545E-2</v>
      </c>
      <c r="S214" s="8">
        <v>0</v>
      </c>
      <c r="T214" s="8">
        <v>1.861721361496E-2</v>
      </c>
      <c r="U214" s="8">
        <v>9.5224499966945408E-4</v>
      </c>
      <c r="V214" s="8">
        <v>6.9129889226154678E-2</v>
      </c>
      <c r="W214" s="8">
        <v>7.0462064649913709E-4</v>
      </c>
      <c r="X214" s="8">
        <v>0.97226646218458845</v>
      </c>
      <c r="Y214" s="8">
        <v>0.86734163621747074</v>
      </c>
      <c r="Z214" s="8">
        <v>1.6830940245851689E-2</v>
      </c>
      <c r="AA214" s="8">
        <v>0</v>
      </c>
      <c r="AB214" s="8">
        <v>3.9923263616531837</v>
      </c>
      <c r="AC214" s="8">
        <v>1.3395288280637003</v>
      </c>
      <c r="AD214" s="8">
        <v>0.33952882806369999</v>
      </c>
      <c r="AE214" s="8">
        <v>45.42381281630464</v>
      </c>
      <c r="AF214" s="8">
        <v>50.918862812173494</v>
      </c>
      <c r="AG214" s="8">
        <v>3.6573243715218626</v>
      </c>
      <c r="AH214" s="8">
        <f t="shared" si="13"/>
        <v>0.93361808005904101</v>
      </c>
      <c r="AI214" s="32">
        <f t="shared" si="11"/>
        <v>38.659363599999999</v>
      </c>
      <c r="AJ214" s="32">
        <f t="shared" si="12"/>
        <v>-32.968281000000005</v>
      </c>
    </row>
    <row r="215" spans="1:36">
      <c r="A215" s="12" t="s">
        <v>301</v>
      </c>
      <c r="B215" s="12" t="s">
        <v>292</v>
      </c>
      <c r="C215" s="8">
        <v>53.514000000000003</v>
      </c>
      <c r="D215" s="8">
        <v>4.4999999999999998E-2</v>
      </c>
      <c r="E215" s="8">
        <v>1.7310000000000001</v>
      </c>
      <c r="F215" s="8">
        <v>0.64700000000000002</v>
      </c>
      <c r="G215" s="8">
        <v>2.1880000000000002</v>
      </c>
      <c r="H215" s="8">
        <v>3.1E-2</v>
      </c>
      <c r="I215" s="8">
        <v>18.154</v>
      </c>
      <c r="J215" s="8">
        <v>23.242999999999999</v>
      </c>
      <c r="K215" s="8">
        <v>0.16</v>
      </c>
      <c r="L215" s="8">
        <v>3.0000000000000001E-3</v>
      </c>
      <c r="M215" s="8">
        <v>99.753</v>
      </c>
      <c r="N215" s="8">
        <v>3.5000000000000003E-2</v>
      </c>
      <c r="O215" s="8">
        <v>2E-3</v>
      </c>
      <c r="P215" s="8">
        <v>1.9471326589314824</v>
      </c>
      <c r="Q215" s="8">
        <v>5.2867341068517648E-2</v>
      </c>
      <c r="R215" s="8">
        <v>2.1358527386547685E-2</v>
      </c>
      <c r="S215" s="8">
        <v>3.2700889206259021E-2</v>
      </c>
      <c r="T215" s="8">
        <v>1.8611325820935283E-2</v>
      </c>
      <c r="U215" s="8">
        <v>1.2314945904035529E-3</v>
      </c>
      <c r="V215" s="8">
        <v>3.368770858991732E-2</v>
      </c>
      <c r="W215" s="8">
        <v>9.5527532635545211E-4</v>
      </c>
      <c r="X215" s="8">
        <v>0.9847485178933475</v>
      </c>
      <c r="Y215" s="8">
        <v>0.90602926998264866</v>
      </c>
      <c r="Z215" s="8">
        <v>1.1286426489569918E-2</v>
      </c>
      <c r="AA215" s="8">
        <v>1.3923819940755243E-4</v>
      </c>
      <c r="AB215" s="8">
        <v>4.0107486734853923</v>
      </c>
      <c r="AC215" s="8">
        <v>0.50743214510033785</v>
      </c>
      <c r="AD215" s="8">
        <v>0.49256785489966221</v>
      </c>
      <c r="AE215" s="8">
        <v>46.270325691644018</v>
      </c>
      <c r="AF215" s="8">
        <v>50.290466496917411</v>
      </c>
      <c r="AG215" s="8">
        <v>3.4392078114385569</v>
      </c>
      <c r="AH215" s="8">
        <f t="shared" si="13"/>
        <v>0.96692212264852007</v>
      </c>
      <c r="AI215" s="32">
        <f t="shared" si="11"/>
        <v>38.806386799999999</v>
      </c>
      <c r="AJ215" s="32">
        <f t="shared" si="12"/>
        <v>-32.830833999999996</v>
      </c>
    </row>
    <row r="216" spans="1:36">
      <c r="A216" s="12" t="s">
        <v>300</v>
      </c>
      <c r="B216" s="12" t="s">
        <v>292</v>
      </c>
      <c r="C216" s="8">
        <v>53.97</v>
      </c>
      <c r="D216" s="8">
        <v>0</v>
      </c>
      <c r="E216" s="8">
        <v>1.522</v>
      </c>
      <c r="F216" s="8">
        <v>0.64200000000000002</v>
      </c>
      <c r="G216" s="8">
        <v>2.169</v>
      </c>
      <c r="H216" s="8">
        <v>2.1999999999999999E-2</v>
      </c>
      <c r="I216" s="8">
        <v>18.396999999999998</v>
      </c>
      <c r="J216" s="8">
        <v>22.914999999999999</v>
      </c>
      <c r="K216" s="8">
        <v>0.122</v>
      </c>
      <c r="L216" s="8">
        <v>0</v>
      </c>
      <c r="M216" s="8">
        <v>99.841999999999999</v>
      </c>
      <c r="N216" s="8">
        <v>3.9E-2</v>
      </c>
      <c r="O216" s="8">
        <v>4.3999999999999997E-2</v>
      </c>
      <c r="P216" s="8">
        <v>1.958764782394562</v>
      </c>
      <c r="Q216" s="8">
        <v>4.1235217605438024E-2</v>
      </c>
      <c r="R216" s="8">
        <v>2.3863826902519425E-2</v>
      </c>
      <c r="S216" s="8">
        <v>1.1291414973167324E-2</v>
      </c>
      <c r="T216" s="8">
        <v>1.8420855749535881E-2</v>
      </c>
      <c r="U216" s="8">
        <v>0</v>
      </c>
      <c r="V216" s="8">
        <v>5.4471905048275329E-2</v>
      </c>
      <c r="W216" s="8">
        <v>6.7622510442969116E-4</v>
      </c>
      <c r="X216" s="8">
        <v>0.99540944020407551</v>
      </c>
      <c r="Y216" s="8">
        <v>0.89098757872874135</v>
      </c>
      <c r="Z216" s="8">
        <v>8.5841648138777309E-3</v>
      </c>
      <c r="AA216" s="8">
        <v>0</v>
      </c>
      <c r="AB216" s="8">
        <v>4.0037054115246224</v>
      </c>
      <c r="AC216" s="8">
        <v>0.828302236421676</v>
      </c>
      <c r="AD216" s="8">
        <v>0.17169776357832403</v>
      </c>
      <c r="AE216" s="8">
        <v>45.625301939090704</v>
      </c>
      <c r="AF216" s="8">
        <v>50.972490915228484</v>
      </c>
      <c r="AG216" s="8">
        <v>3.4022071456808107</v>
      </c>
      <c r="AH216" s="8">
        <f t="shared" si="13"/>
        <v>0.94811613208044732</v>
      </c>
      <c r="AI216" s="32">
        <f t="shared" si="11"/>
        <v>39.036261400000001</v>
      </c>
      <c r="AJ216" s="32">
        <f t="shared" si="12"/>
        <v>-33.029969999999999</v>
      </c>
    </row>
    <row r="217" spans="1:36">
      <c r="A217" s="12" t="s">
        <v>299</v>
      </c>
      <c r="B217" s="12" t="s">
        <v>292</v>
      </c>
      <c r="C217" s="8">
        <v>53.012</v>
      </c>
      <c r="D217" s="8">
        <v>0.14599999999999999</v>
      </c>
      <c r="E217" s="8">
        <v>2.5630000000000002</v>
      </c>
      <c r="F217" s="8">
        <v>0.63</v>
      </c>
      <c r="G217" s="8">
        <v>2.1139999999999999</v>
      </c>
      <c r="H217" s="8">
        <v>4.2999999999999997E-2</v>
      </c>
      <c r="I217" s="8">
        <v>18.143000000000001</v>
      </c>
      <c r="J217" s="8">
        <v>23.033000000000001</v>
      </c>
      <c r="K217" s="8">
        <v>0.183</v>
      </c>
      <c r="L217" s="8">
        <v>0</v>
      </c>
      <c r="M217" s="8">
        <v>99.929000000000002</v>
      </c>
      <c r="N217" s="8">
        <v>4.8000000000000001E-2</v>
      </c>
      <c r="O217" s="8">
        <v>1.4E-2</v>
      </c>
      <c r="P217" s="8">
        <v>1.9250634003969354</v>
      </c>
      <c r="Q217" s="8">
        <v>7.4936599603064646E-2</v>
      </c>
      <c r="R217" s="8">
        <v>3.474898314879285E-2</v>
      </c>
      <c r="S217" s="8">
        <v>4.0377425206510331E-2</v>
      </c>
      <c r="T217" s="8">
        <v>1.8086573684807469E-2</v>
      </c>
      <c r="U217" s="8">
        <v>3.9876365820125789E-3</v>
      </c>
      <c r="V217" s="8">
        <v>2.3598298976054963E-2</v>
      </c>
      <c r="W217" s="8">
        <v>1.3224462923867831E-3</v>
      </c>
      <c r="X217" s="8">
        <v>0.98221107409079911</v>
      </c>
      <c r="Y217" s="8">
        <v>0.89607275851919466</v>
      </c>
      <c r="Z217" s="8">
        <v>1.2883393905529218E-2</v>
      </c>
      <c r="AA217" s="8">
        <v>0</v>
      </c>
      <c r="AB217" s="8">
        <v>4.0132885904060878</v>
      </c>
      <c r="AC217" s="8">
        <v>0.36886333492237339</v>
      </c>
      <c r="AD217" s="8">
        <v>0.63113666507762667</v>
      </c>
      <c r="AE217" s="8">
        <v>46.104190978147834</v>
      </c>
      <c r="AF217" s="8">
        <v>50.536127239899677</v>
      </c>
      <c r="AG217" s="8">
        <v>3.3596817819524838</v>
      </c>
      <c r="AH217" s="8">
        <f t="shared" si="13"/>
        <v>0.97653800053175044</v>
      </c>
      <c r="AI217" s="32">
        <f t="shared" si="11"/>
        <v>38.157902399999998</v>
      </c>
      <c r="AJ217" s="32">
        <f t="shared" si="12"/>
        <v>-32.83916</v>
      </c>
    </row>
    <row r="218" spans="1:36">
      <c r="A218" s="12" t="s">
        <v>298</v>
      </c>
      <c r="B218" s="12" t="s">
        <v>292</v>
      </c>
      <c r="C218" s="8">
        <v>53.134999999999998</v>
      </c>
      <c r="D218" s="8">
        <v>3.5999999999999997E-2</v>
      </c>
      <c r="E218" s="8">
        <v>2.105</v>
      </c>
      <c r="F218" s="8">
        <v>0.621</v>
      </c>
      <c r="G218" s="8">
        <v>2.2170000000000001</v>
      </c>
      <c r="H218" s="8">
        <v>5.6000000000000001E-2</v>
      </c>
      <c r="I218" s="8">
        <v>18.056000000000001</v>
      </c>
      <c r="J218" s="8">
        <v>22.7</v>
      </c>
      <c r="K218" s="8">
        <v>0.19800000000000001</v>
      </c>
      <c r="L218" s="8">
        <v>1.0999999999999999E-2</v>
      </c>
      <c r="M218" s="8">
        <v>99.182000000000002</v>
      </c>
      <c r="N218" s="8">
        <v>3.5000000000000003E-2</v>
      </c>
      <c r="O218" s="8">
        <v>1.2E-2</v>
      </c>
      <c r="P218" s="8">
        <v>1.9425511031159892</v>
      </c>
      <c r="Q218" s="8">
        <v>5.7448896884010781E-2</v>
      </c>
      <c r="R218" s="8">
        <v>3.3244143382718486E-2</v>
      </c>
      <c r="S218" s="8">
        <v>2.8168107011197652E-2</v>
      </c>
      <c r="T218" s="8">
        <v>1.7948504680205205E-2</v>
      </c>
      <c r="U218" s="8">
        <v>9.898881751411136E-4</v>
      </c>
      <c r="V218" s="8">
        <v>3.9446414076398484E-2</v>
      </c>
      <c r="W218" s="8">
        <v>1.7338779939601702E-3</v>
      </c>
      <c r="X218" s="8">
        <v>0.98409764317686388</v>
      </c>
      <c r="Y218" s="8">
        <v>0.88907734519494863</v>
      </c>
      <c r="Z218" s="8">
        <v>1.4033477601371309E-2</v>
      </c>
      <c r="AA218" s="8">
        <v>5.1297177502535605E-4</v>
      </c>
      <c r="AB218" s="8">
        <v>4.00925237306783</v>
      </c>
      <c r="AC218" s="8">
        <v>0.58340151556046316</v>
      </c>
      <c r="AD218" s="8">
        <v>0.41659848443953679</v>
      </c>
      <c r="AE218" s="8">
        <v>45.769196445069383</v>
      </c>
      <c r="AF218" s="8">
        <v>50.66078738269438</v>
      </c>
      <c r="AG218" s="8">
        <v>3.5700161722362296</v>
      </c>
      <c r="AH218" s="8">
        <f t="shared" si="13"/>
        <v>0.96146095148824851</v>
      </c>
      <c r="AI218" s="32">
        <f t="shared" si="11"/>
        <v>38.203014199999998</v>
      </c>
      <c r="AJ218" s="32">
        <f t="shared" si="12"/>
        <v>-32.663679000000002</v>
      </c>
    </row>
    <row r="219" spans="1:36">
      <c r="A219" s="12" t="s">
        <v>297</v>
      </c>
      <c r="B219" s="12" t="s">
        <v>292</v>
      </c>
      <c r="C219" s="8">
        <v>54.033000000000001</v>
      </c>
      <c r="D219" s="8">
        <v>0</v>
      </c>
      <c r="E219" s="8">
        <v>1.65</v>
      </c>
      <c r="F219" s="8">
        <v>0.61499999999999999</v>
      </c>
      <c r="G219" s="8">
        <v>2.0720000000000001</v>
      </c>
      <c r="H219" s="8">
        <v>3.7999999999999999E-2</v>
      </c>
      <c r="I219" s="8">
        <v>18.161000000000001</v>
      </c>
      <c r="J219" s="8">
        <v>23.393000000000001</v>
      </c>
      <c r="K219" s="8">
        <v>0.192</v>
      </c>
      <c r="L219" s="8">
        <v>2.5000000000000001E-2</v>
      </c>
      <c r="M219" s="8">
        <v>100.248</v>
      </c>
      <c r="N219" s="8">
        <v>6.4000000000000001E-2</v>
      </c>
      <c r="O219" s="8">
        <v>5.0000000000000001E-3</v>
      </c>
      <c r="P219" s="8">
        <v>1.9551763022989739</v>
      </c>
      <c r="Q219" s="8">
        <v>4.4823697701026122E-2</v>
      </c>
      <c r="R219" s="8">
        <v>2.5538740602682658E-2</v>
      </c>
      <c r="S219" s="8">
        <v>2.4422138193596954E-2</v>
      </c>
      <c r="T219" s="8">
        <v>1.7593282009419998E-2</v>
      </c>
      <c r="U219" s="8">
        <v>0</v>
      </c>
      <c r="V219" s="8">
        <v>3.8143370372671404E-2</v>
      </c>
      <c r="W219" s="8">
        <v>1.1645259756813424E-3</v>
      </c>
      <c r="X219" s="8">
        <v>0.97969632752651725</v>
      </c>
      <c r="Y219" s="8">
        <v>0.9068483844592885</v>
      </c>
      <c r="Z219" s="8">
        <v>1.3469033101720599E-2</v>
      </c>
      <c r="AA219" s="8">
        <v>1.1539204480226063E-3</v>
      </c>
      <c r="AB219" s="8">
        <v>4.0080297226896011</v>
      </c>
      <c r="AC219" s="8">
        <v>0.60965492404286259</v>
      </c>
      <c r="AD219" s="8">
        <v>0.39034507595713741</v>
      </c>
      <c r="AE219" s="8">
        <v>46.49849392111701</v>
      </c>
      <c r="AF219" s="8">
        <v>50.233759590578522</v>
      </c>
      <c r="AG219" s="8">
        <v>3.2677464883044731</v>
      </c>
      <c r="AH219" s="8">
        <f t="shared" si="13"/>
        <v>0.96252516928608811</v>
      </c>
      <c r="AI219" s="32">
        <f t="shared" si="11"/>
        <v>39.110333200000007</v>
      </c>
      <c r="AJ219" s="32">
        <f t="shared" si="12"/>
        <v>-33.090123999999996</v>
      </c>
    </row>
    <row r="220" spans="1:36">
      <c r="A220" s="12" t="s">
        <v>296</v>
      </c>
      <c r="B220" s="12" t="s">
        <v>292</v>
      </c>
      <c r="C220" s="8">
        <v>52.82</v>
      </c>
      <c r="D220" s="8">
        <v>9.6000000000000002E-2</v>
      </c>
      <c r="E220" s="8">
        <v>2.484</v>
      </c>
      <c r="F220" s="8">
        <v>0.59599999999999997</v>
      </c>
      <c r="G220" s="8">
        <v>2.234</v>
      </c>
      <c r="H220" s="8">
        <v>2.8000000000000001E-2</v>
      </c>
      <c r="I220" s="8">
        <v>17.736000000000001</v>
      </c>
      <c r="J220" s="8">
        <v>23.795999999999999</v>
      </c>
      <c r="K220" s="8">
        <v>7.6999999999999999E-2</v>
      </c>
      <c r="L220" s="8">
        <v>6.0000000000000001E-3</v>
      </c>
      <c r="M220" s="8">
        <v>99.959000000000003</v>
      </c>
      <c r="N220" s="8">
        <v>5.0999999999999997E-2</v>
      </c>
      <c r="O220" s="8">
        <v>3.5000000000000003E-2</v>
      </c>
      <c r="P220" s="8">
        <v>1.9232104856316836</v>
      </c>
      <c r="Q220" s="8">
        <v>7.6789514368316381E-2</v>
      </c>
      <c r="R220" s="8">
        <v>2.9798925540129667E-2</v>
      </c>
      <c r="S220" s="8">
        <v>4.5264299603146263E-2</v>
      </c>
      <c r="T220" s="8">
        <v>1.7156140162907025E-2</v>
      </c>
      <c r="U220" s="8">
        <v>2.6290056662445745E-3</v>
      </c>
      <c r="V220" s="8">
        <v>2.2495712449806374E-2</v>
      </c>
      <c r="W220" s="8">
        <v>8.6342613965870001E-4</v>
      </c>
      <c r="X220" s="8">
        <v>0.96273991790258495</v>
      </c>
      <c r="Y220" s="8">
        <v>0.92822722161354254</v>
      </c>
      <c r="Z220" s="8">
        <v>5.4353497404103735E-3</v>
      </c>
      <c r="AA220" s="8">
        <v>2.7866901886891798E-4</v>
      </c>
      <c r="AB220" s="8">
        <v>4.0148886678372993</v>
      </c>
      <c r="AC220" s="8">
        <v>0.33199097473929867</v>
      </c>
      <c r="AD220" s="8">
        <v>0.66800902526070127</v>
      </c>
      <c r="AE220" s="8">
        <v>47.368426454615687</v>
      </c>
      <c r="AF220" s="8">
        <v>49.129646205396305</v>
      </c>
      <c r="AG220" s="8">
        <v>3.5019273399880113</v>
      </c>
      <c r="AH220" s="8">
        <f t="shared" si="13"/>
        <v>0.97716717528601726</v>
      </c>
      <c r="AI220" s="32">
        <f t="shared" si="11"/>
        <v>38.350134399999995</v>
      </c>
      <c r="AJ220" s="32">
        <f t="shared" si="12"/>
        <v>-32.635974999999995</v>
      </c>
    </row>
    <row r="221" spans="1:36">
      <c r="A221" s="12" t="s">
        <v>295</v>
      </c>
      <c r="B221" s="12" t="s">
        <v>292</v>
      </c>
      <c r="C221" s="8">
        <v>53.375</v>
      </c>
      <c r="D221" s="8">
        <v>6.9000000000000006E-2</v>
      </c>
      <c r="E221" s="8">
        <v>1.6120000000000001</v>
      </c>
      <c r="F221" s="8">
        <v>0.56299999999999994</v>
      </c>
      <c r="G221" s="8">
        <v>2.1619999999999999</v>
      </c>
      <c r="H221" s="8">
        <v>5.8000000000000003E-2</v>
      </c>
      <c r="I221" s="8">
        <v>18.279</v>
      </c>
      <c r="J221" s="8">
        <v>23.029</v>
      </c>
      <c r="K221" s="8">
        <v>0.32500000000000001</v>
      </c>
      <c r="L221" s="8">
        <v>0</v>
      </c>
      <c r="M221" s="8">
        <v>99.576999999999998</v>
      </c>
      <c r="N221" s="8">
        <v>6.8000000000000005E-2</v>
      </c>
      <c r="O221" s="8">
        <v>3.6999999999999998E-2</v>
      </c>
      <c r="P221" s="8">
        <v>1.9472191830959094</v>
      </c>
      <c r="Q221" s="8">
        <v>5.2780816904090644E-2</v>
      </c>
      <c r="R221" s="8">
        <v>1.652538216553151E-2</v>
      </c>
      <c r="S221" s="8">
        <v>5.8538851372605283E-2</v>
      </c>
      <c r="T221" s="8">
        <v>1.6237914520010839E-2</v>
      </c>
      <c r="U221" s="8">
        <v>1.8932933517155721E-3</v>
      </c>
      <c r="V221" s="8">
        <v>7.0926012240841441E-3</v>
      </c>
      <c r="W221" s="8">
        <v>1.7920234348341557E-3</v>
      </c>
      <c r="X221" s="8">
        <v>0.9941553684250708</v>
      </c>
      <c r="Y221" s="8">
        <v>0.90006515780278529</v>
      </c>
      <c r="Z221" s="8">
        <v>2.29862782776529E-2</v>
      </c>
      <c r="AA221" s="8">
        <v>0</v>
      </c>
      <c r="AB221" s="8">
        <v>4.0192868705742901</v>
      </c>
      <c r="AC221" s="8">
        <v>0.10806710720953795</v>
      </c>
      <c r="AD221" s="8">
        <v>0.89193289279046206</v>
      </c>
      <c r="AE221" s="8">
        <v>45.883205962249491</v>
      </c>
      <c r="AF221" s="8">
        <v>50.679703721981348</v>
      </c>
      <c r="AG221" s="8">
        <v>3.4370903157691544</v>
      </c>
      <c r="AH221" s="8">
        <f t="shared" si="13"/>
        <v>0.99291623909452775</v>
      </c>
      <c r="AI221" s="32">
        <f t="shared" si="11"/>
        <v>38.667454200000002</v>
      </c>
      <c r="AJ221" s="32">
        <f t="shared" si="12"/>
        <v>-32.785040000000002</v>
      </c>
    </row>
    <row r="222" spans="1:36">
      <c r="A222" s="12" t="s">
        <v>294</v>
      </c>
      <c r="B222" s="12" t="s">
        <v>292</v>
      </c>
      <c r="C222" s="8">
        <v>53.874000000000002</v>
      </c>
      <c r="D222" s="8">
        <v>9.1999999999999998E-2</v>
      </c>
      <c r="E222" s="8">
        <v>2.2480000000000002</v>
      </c>
      <c r="F222" s="8">
        <v>0.55700000000000005</v>
      </c>
      <c r="G222" s="8">
        <v>2.0510000000000002</v>
      </c>
      <c r="H222" s="8">
        <v>4.4999999999999998E-2</v>
      </c>
      <c r="I222" s="8">
        <v>17.692</v>
      </c>
      <c r="J222" s="8">
        <v>23.731999999999999</v>
      </c>
      <c r="K222" s="8">
        <v>0.127</v>
      </c>
      <c r="L222" s="8">
        <v>2E-3</v>
      </c>
      <c r="M222" s="8">
        <v>100.47</v>
      </c>
      <c r="N222" s="8">
        <v>2.4E-2</v>
      </c>
      <c r="O222" s="8">
        <v>2.5999999999999999E-2</v>
      </c>
      <c r="P222" s="8">
        <v>1.94492577575284</v>
      </c>
      <c r="Q222" s="8">
        <v>5.507422424716002E-2</v>
      </c>
      <c r="R222" s="8">
        <v>4.0568119434038041E-2</v>
      </c>
      <c r="S222" s="8">
        <v>3.8888541148840439E-3</v>
      </c>
      <c r="T222" s="8">
        <v>1.5897319764453414E-2</v>
      </c>
      <c r="U222" s="8">
        <v>2.4980636804840706E-3</v>
      </c>
      <c r="V222" s="8">
        <v>5.8005617076898601E-2</v>
      </c>
      <c r="W222" s="8">
        <v>1.3758625945177244E-3</v>
      </c>
      <c r="X222" s="8">
        <v>0.95219439035864684</v>
      </c>
      <c r="Y222" s="8">
        <v>0.91786766101764694</v>
      </c>
      <c r="Z222" s="8">
        <v>8.888651494601196E-3</v>
      </c>
      <c r="AA222" s="8">
        <v>9.2100677004092844E-5</v>
      </c>
      <c r="AB222" s="8">
        <v>4.0012766402131756</v>
      </c>
      <c r="AC222" s="8">
        <v>0.93716960432807861</v>
      </c>
      <c r="AD222" s="8">
        <v>6.2830395671921391E-2</v>
      </c>
      <c r="AE222" s="8">
        <v>47.475936784685572</v>
      </c>
      <c r="AF222" s="8">
        <v>49.251458138615249</v>
      </c>
      <c r="AG222" s="8">
        <v>3.2726050766991781</v>
      </c>
      <c r="AH222" s="8">
        <f t="shared" si="13"/>
        <v>0.9425800666700157</v>
      </c>
      <c r="AI222" s="32">
        <f t="shared" si="11"/>
        <v>38.844118600000002</v>
      </c>
      <c r="AJ222" s="32">
        <f t="shared" si="12"/>
        <v>-32.981601000000005</v>
      </c>
    </row>
    <row r="223" spans="1:36">
      <c r="A223" s="12" t="s">
        <v>293</v>
      </c>
      <c r="B223" s="12" t="s">
        <v>292</v>
      </c>
      <c r="C223" s="8">
        <v>55.265999999999998</v>
      </c>
      <c r="D223" s="8">
        <v>3.9E-2</v>
      </c>
      <c r="E223" s="8">
        <v>1.587</v>
      </c>
      <c r="F223" s="8">
        <v>0.53200000000000003</v>
      </c>
      <c r="G223" s="8">
        <v>2.1549999999999998</v>
      </c>
      <c r="H223" s="8">
        <v>5.5E-2</v>
      </c>
      <c r="I223" s="8">
        <v>18.079000000000001</v>
      </c>
      <c r="J223" s="8">
        <v>22.465</v>
      </c>
      <c r="K223" s="8">
        <v>0.22600000000000001</v>
      </c>
      <c r="L223" s="8">
        <v>0</v>
      </c>
      <c r="M223" s="8">
        <v>100.47799999999999</v>
      </c>
      <c r="N223" s="8">
        <v>7.3999999999999996E-2</v>
      </c>
      <c r="O223" s="8">
        <v>0</v>
      </c>
      <c r="P223" s="8">
        <v>1.9842446676774277</v>
      </c>
      <c r="Q223" s="8">
        <v>1.5755332322572313E-2</v>
      </c>
      <c r="R223" s="8">
        <v>5.1394388098460489E-2</v>
      </c>
      <c r="S223" s="8">
        <v>0</v>
      </c>
      <c r="T223" s="8">
        <v>1.5100583396075267E-2</v>
      </c>
      <c r="U223" s="8">
        <v>1.0531583223567698E-3</v>
      </c>
      <c r="V223" s="8">
        <v>6.4999072681900499E-2</v>
      </c>
      <c r="W223" s="8">
        <v>1.6723940684588031E-3</v>
      </c>
      <c r="X223" s="8">
        <v>0.96769048729010421</v>
      </c>
      <c r="Y223" s="8">
        <v>0.86410303629164253</v>
      </c>
      <c r="Z223" s="8">
        <v>1.5730914699123855E-2</v>
      </c>
      <c r="AA223" s="8">
        <v>0</v>
      </c>
      <c r="AB223" s="8">
        <v>3.9817440348481226</v>
      </c>
      <c r="AC223" s="8">
        <v>1.8605053798229694</v>
      </c>
      <c r="AD223" s="8">
        <v>0.86050537982296904</v>
      </c>
      <c r="AE223" s="8">
        <v>45.515879444291549</v>
      </c>
      <c r="AF223" s="8">
        <v>50.972258757367037</v>
      </c>
      <c r="AG223" s="8">
        <v>3.5118617983414175</v>
      </c>
      <c r="AH223" s="8">
        <f t="shared" si="13"/>
        <v>0.93705845861009518</v>
      </c>
      <c r="AI223" s="32">
        <f t="shared" si="11"/>
        <v>39.254514</v>
      </c>
      <c r="AJ223" s="32">
        <f t="shared" si="12"/>
        <v>-33.281375000000004</v>
      </c>
    </row>
  </sheetData>
  <mergeCells count="6">
    <mergeCell ref="A168:AH168"/>
    <mergeCell ref="A26:AH26"/>
    <mergeCell ref="A3:AH3"/>
    <mergeCell ref="A1:AJ1"/>
    <mergeCell ref="A93:AJ93"/>
    <mergeCell ref="A95:AH9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FA8B-540E-46E8-A911-2D4F5A3F8F96}">
  <dimension ref="A1:AR207"/>
  <sheetViews>
    <sheetView zoomScale="70" zoomScaleNormal="70" workbookViewId="0">
      <pane ySplit="2" topLeftCell="A76" activePane="bottomLeft" state="frozen"/>
      <selection activeCell="T1" sqref="T1"/>
      <selection pane="bottomLeft" activeCell="G230" sqref="G230"/>
    </sheetView>
  </sheetViews>
  <sheetFormatPr defaultRowHeight="14"/>
  <cols>
    <col min="1" max="1" width="25" style="6" customWidth="1"/>
    <col min="2" max="3" width="8.7265625" style="6"/>
    <col min="4" max="4" width="14.453125" style="6" bestFit="1" customWidth="1"/>
    <col min="5" max="32" width="8.7265625" style="6"/>
    <col min="33" max="33" width="17" style="5" customWidth="1"/>
    <col min="34" max="35" width="20.81640625" style="5" customWidth="1"/>
    <col min="36" max="36" width="12" style="6" customWidth="1"/>
    <col min="37" max="37" width="14.81640625" style="6" customWidth="1"/>
    <col min="38" max="38" width="12.36328125" style="6" bestFit="1" customWidth="1"/>
    <col min="39" max="39" width="12.26953125" style="6" customWidth="1"/>
    <col min="40" max="40" width="14.90625" style="6" customWidth="1"/>
    <col min="41" max="41" width="19" style="6" customWidth="1"/>
    <col min="42" max="42" width="25.6328125" style="6" customWidth="1"/>
    <col min="43" max="43" width="19.54296875" style="6" customWidth="1"/>
    <col min="44" max="44" width="21.26953125" style="6" customWidth="1"/>
    <col min="45" max="45" width="17.54296875" style="6" customWidth="1"/>
    <col min="46" max="16384" width="8.7265625" style="6"/>
  </cols>
  <sheetData>
    <row r="1" spans="1:44">
      <c r="M1" s="196" t="s">
        <v>1053</v>
      </c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</row>
    <row r="2" spans="1:44" s="111" customFormat="1" ht="38" customHeight="1">
      <c r="A2" s="110" t="s">
        <v>16</v>
      </c>
      <c r="B2" s="110" t="s">
        <v>14</v>
      </c>
      <c r="C2" s="110" t="s">
        <v>4</v>
      </c>
      <c r="D2" s="110" t="s">
        <v>6</v>
      </c>
      <c r="E2" s="110" t="s">
        <v>3</v>
      </c>
      <c r="F2" s="110" t="s">
        <v>7</v>
      </c>
      <c r="G2" s="110" t="s">
        <v>997</v>
      </c>
      <c r="H2" s="110" t="s">
        <v>11</v>
      </c>
      <c r="I2" s="110" t="s">
        <v>12</v>
      </c>
      <c r="J2" s="110" t="s">
        <v>2</v>
      </c>
      <c r="K2" s="110" t="s">
        <v>5</v>
      </c>
      <c r="L2" s="110" t="s">
        <v>78</v>
      </c>
      <c r="M2" s="110" t="s">
        <v>8</v>
      </c>
      <c r="N2" s="110" t="s">
        <v>9</v>
      </c>
      <c r="O2" s="110" t="s">
        <v>10</v>
      </c>
      <c r="P2" s="110" t="s">
        <v>1</v>
      </c>
      <c r="Q2" s="110" t="s">
        <v>13</v>
      </c>
      <c r="R2" s="110" t="s">
        <v>80</v>
      </c>
      <c r="S2" s="110" t="s">
        <v>81</v>
      </c>
      <c r="T2" s="110" t="s">
        <v>82</v>
      </c>
      <c r="U2" s="110" t="s">
        <v>83</v>
      </c>
      <c r="V2" s="110" t="s">
        <v>84</v>
      </c>
      <c r="W2" s="110" t="s">
        <v>85</v>
      </c>
      <c r="X2" s="110" t="s">
        <v>86</v>
      </c>
      <c r="Y2" s="110" t="s">
        <v>87</v>
      </c>
      <c r="Z2" s="110" t="s">
        <v>88</v>
      </c>
      <c r="AA2" s="110" t="s">
        <v>89</v>
      </c>
      <c r="AB2" s="110" t="s">
        <v>90</v>
      </c>
      <c r="AC2" s="110" t="s">
        <v>91</v>
      </c>
      <c r="AD2" s="110" t="s">
        <v>93</v>
      </c>
      <c r="AE2" s="110" t="s">
        <v>86</v>
      </c>
      <c r="AF2" s="110" t="s">
        <v>85</v>
      </c>
      <c r="AG2" s="110" t="s">
        <v>94</v>
      </c>
      <c r="AH2" s="110" t="s">
        <v>95</v>
      </c>
      <c r="AI2" s="110" t="s">
        <v>111</v>
      </c>
      <c r="AJ2" s="111" t="s">
        <v>112</v>
      </c>
      <c r="AO2" s="112"/>
      <c r="AP2" s="112"/>
      <c r="AQ2" s="112"/>
      <c r="AR2" s="112"/>
    </row>
    <row r="3" spans="1:44" s="111" customFormat="1" ht="24" customHeight="1">
      <c r="A3" s="130" t="s">
        <v>648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10"/>
      <c r="AO3" s="112"/>
      <c r="AP3" s="112"/>
      <c r="AQ3" s="112"/>
      <c r="AR3" s="112"/>
    </row>
    <row r="4" spans="1:44" s="116" customFormat="1">
      <c r="A4" s="113" t="s">
        <v>998</v>
      </c>
      <c r="B4" s="113" t="s">
        <v>15</v>
      </c>
      <c r="C4" s="113">
        <v>4.7E-2</v>
      </c>
      <c r="D4" s="113">
        <v>4.2000000000000003E-2</v>
      </c>
      <c r="E4" s="113">
        <v>39.503</v>
      </c>
      <c r="F4" s="113">
        <v>31.853000000000002</v>
      </c>
      <c r="G4" s="113">
        <v>0</v>
      </c>
      <c r="H4" s="113">
        <v>13.22</v>
      </c>
      <c r="I4" s="113">
        <v>0</v>
      </c>
      <c r="J4" s="113">
        <v>15.458</v>
      </c>
      <c r="K4" s="113">
        <v>4.1000000000000002E-2</v>
      </c>
      <c r="L4" s="113">
        <v>0</v>
      </c>
      <c r="M4" s="113">
        <v>0</v>
      </c>
      <c r="N4" s="113">
        <v>0.01</v>
      </c>
      <c r="O4" s="113">
        <v>8.0000000000000002E-3</v>
      </c>
      <c r="P4" s="113">
        <v>0</v>
      </c>
      <c r="Q4" s="113">
        <v>100.182</v>
      </c>
      <c r="R4" s="114">
        <v>1.0645666423440978E-2</v>
      </c>
      <c r="S4" s="114">
        <v>7.1551073488568045E-3</v>
      </c>
      <c r="T4" s="114">
        <v>10.544722796745219</v>
      </c>
      <c r="U4" s="114">
        <v>5.7038781857593648</v>
      </c>
      <c r="V4" s="114">
        <v>0</v>
      </c>
      <c r="W4" s="114">
        <v>0</v>
      </c>
      <c r="X4" s="114">
        <v>2.5038574642451965</v>
      </c>
      <c r="Y4" s="114">
        <v>0</v>
      </c>
      <c r="Z4" s="114">
        <v>5.2197917487666565</v>
      </c>
      <c r="AA4" s="114">
        <v>9.9490307112687394E-3</v>
      </c>
      <c r="AB4" s="114">
        <v>0</v>
      </c>
      <c r="AC4" s="114">
        <v>24.000000000000004</v>
      </c>
      <c r="AD4" s="114">
        <v>0.35103811041337801</v>
      </c>
      <c r="AE4" s="114">
        <v>2.7880599942943962</v>
      </c>
      <c r="AF4" s="114">
        <v>-0.28420253004919971</v>
      </c>
      <c r="AG4" s="115">
        <v>1.1135058740793276</v>
      </c>
      <c r="AH4" s="115">
        <v>-0.11350587407932757</v>
      </c>
      <c r="AI4" s="115">
        <f>Z4/(Z4+X4)*100</f>
        <v>67.581937045677762</v>
      </c>
      <c r="AJ4" s="113">
        <f>AD4*100</f>
        <v>35.103811041337799</v>
      </c>
    </row>
    <row r="5" spans="1:44" s="116" customFormat="1">
      <c r="A5" s="113" t="s">
        <v>999</v>
      </c>
      <c r="B5" s="113" t="s">
        <v>15</v>
      </c>
      <c r="C5" s="113">
        <v>6.0999999999999999E-2</v>
      </c>
      <c r="D5" s="113">
        <v>2.5999999999999999E-2</v>
      </c>
      <c r="E5" s="113">
        <v>39.223999999999997</v>
      </c>
      <c r="F5" s="113">
        <v>31.422000000000001</v>
      </c>
      <c r="G5" s="113">
        <v>0</v>
      </c>
      <c r="H5" s="113">
        <v>13.271000000000001</v>
      </c>
      <c r="I5" s="113">
        <v>0</v>
      </c>
      <c r="J5" s="113">
        <v>15.843999999999999</v>
      </c>
      <c r="K5" s="113">
        <v>0.05</v>
      </c>
      <c r="L5" s="113">
        <v>0</v>
      </c>
      <c r="M5" s="113">
        <v>3.0000000000000001E-3</v>
      </c>
      <c r="N5" s="113">
        <v>0</v>
      </c>
      <c r="O5" s="113">
        <v>0</v>
      </c>
      <c r="P5" s="113">
        <v>1.0999999999999999E-2</v>
      </c>
      <c r="Q5" s="113">
        <v>99.912000000000006</v>
      </c>
      <c r="R5" s="114">
        <v>1.3821911890662016E-2</v>
      </c>
      <c r="S5" s="114">
        <v>4.4310178641251471E-3</v>
      </c>
      <c r="T5" s="114">
        <v>10.474185432319828</v>
      </c>
      <c r="U5" s="114">
        <v>5.6288155055363163</v>
      </c>
      <c r="V5" s="114">
        <v>0</v>
      </c>
      <c r="W5" s="114">
        <v>0</v>
      </c>
      <c r="X5" s="114">
        <v>2.5144620531103312</v>
      </c>
      <c r="Y5" s="114">
        <v>0</v>
      </c>
      <c r="Z5" s="114">
        <v>5.3521465522916616</v>
      </c>
      <c r="AA5" s="114">
        <v>1.2137526987076043E-2</v>
      </c>
      <c r="AB5" s="114">
        <v>0</v>
      </c>
      <c r="AC5" s="114">
        <v>24</v>
      </c>
      <c r="AD5" s="114">
        <v>0.34955071587331737</v>
      </c>
      <c r="AE5" s="114">
        <v>2.6539688504760575</v>
      </c>
      <c r="AF5" s="114">
        <v>-0.13950679736572624</v>
      </c>
      <c r="AG5" s="115">
        <v>1.0554817668427963</v>
      </c>
      <c r="AH5" s="115">
        <v>-5.5481766842796286E-2</v>
      </c>
      <c r="AI5" s="115">
        <f t="shared" ref="AI5:AI59" si="0">Z5/(Z5+X5)*100</f>
        <v>68.036263411101288</v>
      </c>
      <c r="AJ5" s="113">
        <f t="shared" ref="AJ5:AJ59" si="1">AD5*100</f>
        <v>34.955071587331737</v>
      </c>
    </row>
    <row r="6" spans="1:44" s="116" customFormat="1">
      <c r="A6" s="113" t="s">
        <v>1000</v>
      </c>
      <c r="B6" s="113" t="s">
        <v>15</v>
      </c>
      <c r="C6" s="113">
        <v>0.253</v>
      </c>
      <c r="D6" s="113">
        <v>1.7999999999999999E-2</v>
      </c>
      <c r="E6" s="113">
        <v>39.338000000000001</v>
      </c>
      <c r="F6" s="113">
        <v>30.359000000000002</v>
      </c>
      <c r="G6" s="113">
        <v>0</v>
      </c>
      <c r="H6" s="113">
        <v>14.409000000000001</v>
      </c>
      <c r="I6" s="113">
        <v>0</v>
      </c>
      <c r="J6" s="113">
        <v>15.385999999999999</v>
      </c>
      <c r="K6" s="113">
        <v>3.5000000000000003E-2</v>
      </c>
      <c r="L6" s="113">
        <v>0</v>
      </c>
      <c r="M6" s="113">
        <v>2.7E-2</v>
      </c>
      <c r="N6" s="113">
        <v>3.2000000000000001E-2</v>
      </c>
      <c r="O6" s="113">
        <v>8.0000000000000002E-3</v>
      </c>
      <c r="P6" s="113">
        <v>0.17299999999999999</v>
      </c>
      <c r="Q6" s="113">
        <v>100.038</v>
      </c>
      <c r="R6" s="114">
        <v>5.7472004476552277E-2</v>
      </c>
      <c r="S6" s="114">
        <v>3.0753899881998236E-3</v>
      </c>
      <c r="T6" s="114">
        <v>10.531208039647003</v>
      </c>
      <c r="U6" s="114">
        <v>5.452154951994256</v>
      </c>
      <c r="V6" s="114">
        <v>0</v>
      </c>
      <c r="W6" s="114">
        <v>0</v>
      </c>
      <c r="X6" s="114">
        <v>2.7369875140160094</v>
      </c>
      <c r="Y6" s="114">
        <v>0</v>
      </c>
      <c r="Z6" s="114">
        <v>5.2105843322751388</v>
      </c>
      <c r="AA6" s="114">
        <v>8.5177676028382748E-3</v>
      </c>
      <c r="AB6" s="114">
        <v>0</v>
      </c>
      <c r="AC6" s="114">
        <v>24</v>
      </c>
      <c r="AD6" s="114">
        <v>0.34111437967376096</v>
      </c>
      <c r="AE6" s="114">
        <v>2.8414452945867783</v>
      </c>
      <c r="AF6" s="114">
        <v>-0.10445778057076893</v>
      </c>
      <c r="AG6" s="115">
        <v>1.0381652382540456</v>
      </c>
      <c r="AH6" s="115">
        <v>-3.8165238254045587E-2</v>
      </c>
      <c r="AI6" s="115">
        <f t="shared" si="0"/>
        <v>65.561965755701038</v>
      </c>
      <c r="AJ6" s="113">
        <f t="shared" si="1"/>
        <v>34.111437967376098</v>
      </c>
    </row>
    <row r="7" spans="1:44" s="116" customFormat="1">
      <c r="A7" s="113" t="s">
        <v>1001</v>
      </c>
      <c r="B7" s="113" t="s">
        <v>15</v>
      </c>
      <c r="C7" s="113">
        <v>0.60199999999999998</v>
      </c>
      <c r="D7" s="113">
        <v>7.0999999999999994E-2</v>
      </c>
      <c r="E7" s="113">
        <v>37.148000000000003</v>
      </c>
      <c r="F7" s="113">
        <v>29.783999999999999</v>
      </c>
      <c r="G7" s="113">
        <v>0</v>
      </c>
      <c r="H7" s="113">
        <v>14.364000000000001</v>
      </c>
      <c r="I7" s="113">
        <v>0</v>
      </c>
      <c r="J7" s="113">
        <v>18.957000000000001</v>
      </c>
      <c r="K7" s="113">
        <v>2.1999999999999999E-2</v>
      </c>
      <c r="L7" s="113">
        <v>0</v>
      </c>
      <c r="M7" s="113">
        <v>1.6E-2</v>
      </c>
      <c r="N7" s="113">
        <v>1.7999999999999999E-2</v>
      </c>
      <c r="O7" s="113">
        <v>6.0000000000000001E-3</v>
      </c>
      <c r="P7" s="113">
        <v>0</v>
      </c>
      <c r="Q7" s="113">
        <v>100.988</v>
      </c>
      <c r="R7" s="114">
        <v>0.13343558939252881</v>
      </c>
      <c r="S7" s="114">
        <v>1.1836557264466517E-2</v>
      </c>
      <c r="T7" s="114">
        <v>9.7037749709416392</v>
      </c>
      <c r="U7" s="114">
        <v>5.2191900917502672</v>
      </c>
      <c r="V7" s="114">
        <v>0</v>
      </c>
      <c r="W7" s="114">
        <v>0.78649064399409241</v>
      </c>
      <c r="X7" s="114">
        <v>1.8757893890791433</v>
      </c>
      <c r="Y7" s="114">
        <v>0</v>
      </c>
      <c r="Z7" s="114">
        <v>6.2642585576737302</v>
      </c>
      <c r="AA7" s="114">
        <v>5.2241999041316425E-3</v>
      </c>
      <c r="AB7" s="114">
        <v>0</v>
      </c>
      <c r="AC7" s="114">
        <v>24</v>
      </c>
      <c r="AD7" s="114">
        <v>0.3497421638276485</v>
      </c>
      <c r="AE7" s="114">
        <v>1.8757893890791433</v>
      </c>
      <c r="AF7" s="114">
        <v>0.78649064399409241</v>
      </c>
      <c r="AG7" s="115">
        <v>0.70458004634238369</v>
      </c>
      <c r="AH7" s="115">
        <v>0.29541995365761625</v>
      </c>
      <c r="AI7" s="115">
        <f t="shared" si="0"/>
        <v>76.95604004608586</v>
      </c>
      <c r="AJ7" s="113">
        <f t="shared" si="1"/>
        <v>34.974216382764851</v>
      </c>
    </row>
    <row r="8" spans="1:44" s="116" customFormat="1">
      <c r="A8" s="113" t="s">
        <v>1002</v>
      </c>
      <c r="B8" s="113" t="s">
        <v>15</v>
      </c>
      <c r="C8" s="113">
        <v>9.8000000000000004E-2</v>
      </c>
      <c r="D8" s="113">
        <v>6.5000000000000002E-2</v>
      </c>
      <c r="E8" s="113">
        <v>35.728000000000002</v>
      </c>
      <c r="F8" s="113">
        <v>34.631999999999998</v>
      </c>
      <c r="G8" s="113">
        <v>0</v>
      </c>
      <c r="H8" s="113">
        <v>14.346</v>
      </c>
      <c r="I8" s="113">
        <v>0</v>
      </c>
      <c r="J8" s="113">
        <v>15.581</v>
      </c>
      <c r="K8" s="113">
        <v>2.7E-2</v>
      </c>
      <c r="L8" s="113">
        <v>0</v>
      </c>
      <c r="M8" s="113">
        <v>1.2999999999999999E-2</v>
      </c>
      <c r="N8" s="113">
        <v>0</v>
      </c>
      <c r="O8" s="113">
        <v>0</v>
      </c>
      <c r="P8" s="113">
        <v>4.2999999999999997E-2</v>
      </c>
      <c r="Q8" s="113">
        <v>100.533</v>
      </c>
      <c r="R8" s="114">
        <v>2.242456023084077E-2</v>
      </c>
      <c r="S8" s="114">
        <v>1.1186728129628034E-2</v>
      </c>
      <c r="T8" s="114">
        <v>9.6346658655020647</v>
      </c>
      <c r="U8" s="114">
        <v>6.2649893433458708</v>
      </c>
      <c r="V8" s="114">
        <v>0</v>
      </c>
      <c r="W8" s="114">
        <v>3.3122214431131169E-2</v>
      </c>
      <c r="X8" s="114">
        <v>2.7118113466419986</v>
      </c>
      <c r="Y8" s="114">
        <v>0</v>
      </c>
      <c r="Z8" s="114">
        <v>5.3151810764268843</v>
      </c>
      <c r="AA8" s="114">
        <v>6.6188652915770219E-3</v>
      </c>
      <c r="AB8" s="114">
        <v>0</v>
      </c>
      <c r="AC8" s="114">
        <v>23.999999999999996</v>
      </c>
      <c r="AD8" s="114">
        <v>0.3940330316005527</v>
      </c>
      <c r="AE8" s="114">
        <v>2.7118113466419986</v>
      </c>
      <c r="AF8" s="114">
        <v>3.3122214431131169E-2</v>
      </c>
      <c r="AG8" s="115">
        <v>0.98793332745795781</v>
      </c>
      <c r="AH8" s="115">
        <v>1.206667254204217E-2</v>
      </c>
      <c r="AI8" s="115">
        <f t="shared" si="0"/>
        <v>66.216346002165309</v>
      </c>
      <c r="AJ8" s="113">
        <f t="shared" si="1"/>
        <v>39.403303160055273</v>
      </c>
    </row>
    <row r="9" spans="1:44" s="116" customFormat="1">
      <c r="A9" s="113" t="s">
        <v>1003</v>
      </c>
      <c r="B9" s="113" t="s">
        <v>15</v>
      </c>
      <c r="C9" s="113">
        <v>5.6000000000000001E-2</v>
      </c>
      <c r="D9" s="113">
        <v>1.4999999999999999E-2</v>
      </c>
      <c r="E9" s="113">
        <v>35.573999999999998</v>
      </c>
      <c r="F9" s="113">
        <v>34.426000000000002</v>
      </c>
      <c r="G9" s="113">
        <v>0</v>
      </c>
      <c r="H9" s="113">
        <v>14.35</v>
      </c>
      <c r="I9" s="113">
        <v>0</v>
      </c>
      <c r="J9" s="113">
        <v>15.273999999999999</v>
      </c>
      <c r="K9" s="113">
        <v>3.1E-2</v>
      </c>
      <c r="L9" s="113">
        <v>0</v>
      </c>
      <c r="M9" s="113">
        <v>0</v>
      </c>
      <c r="N9" s="113">
        <v>2E-3</v>
      </c>
      <c r="O9" s="113">
        <v>0.01</v>
      </c>
      <c r="P9" s="113">
        <v>3.9E-2</v>
      </c>
      <c r="Q9" s="113">
        <v>99.777000000000001</v>
      </c>
      <c r="R9" s="114">
        <v>1.2921710959695153E-2</v>
      </c>
      <c r="S9" s="114">
        <v>2.6032454746578062E-3</v>
      </c>
      <c r="T9" s="114">
        <v>9.6737484225137784</v>
      </c>
      <c r="U9" s="114">
        <v>6.2800552469682671</v>
      </c>
      <c r="V9" s="114">
        <v>0</v>
      </c>
      <c r="W9" s="114">
        <v>1.5146417649233967E-2</v>
      </c>
      <c r="X9" s="114">
        <v>2.7536246481821749</v>
      </c>
      <c r="Y9" s="114">
        <v>0</v>
      </c>
      <c r="Z9" s="114">
        <v>5.2542370121228714</v>
      </c>
      <c r="AA9" s="114">
        <v>7.6632961293219594E-3</v>
      </c>
      <c r="AB9" s="114">
        <v>0</v>
      </c>
      <c r="AC9" s="114">
        <v>24</v>
      </c>
      <c r="AD9" s="114">
        <v>0.39363999815174833</v>
      </c>
      <c r="AE9" s="114">
        <v>2.7536246481821749</v>
      </c>
      <c r="AF9" s="114">
        <v>1.5146417649233967E-2</v>
      </c>
      <c r="AG9" s="115">
        <v>0.99452955217708261</v>
      </c>
      <c r="AH9" s="115">
        <v>5.4704478229173452E-3</v>
      </c>
      <c r="AI9" s="115">
        <f t="shared" si="0"/>
        <v>65.613483786415955</v>
      </c>
      <c r="AJ9" s="113">
        <f t="shared" si="1"/>
        <v>39.363999815174836</v>
      </c>
    </row>
    <row r="10" spans="1:44" s="116" customFormat="1">
      <c r="A10" s="113" t="s">
        <v>1004</v>
      </c>
      <c r="B10" s="113" t="s">
        <v>15</v>
      </c>
      <c r="C10" s="113">
        <v>0.157</v>
      </c>
      <c r="D10" s="113">
        <v>0.06</v>
      </c>
      <c r="E10" s="113">
        <v>37.85</v>
      </c>
      <c r="F10" s="113">
        <v>33.408000000000001</v>
      </c>
      <c r="G10" s="113">
        <v>0</v>
      </c>
      <c r="H10" s="113">
        <v>13.861000000000001</v>
      </c>
      <c r="I10" s="113">
        <v>0</v>
      </c>
      <c r="J10" s="113">
        <v>15.143000000000001</v>
      </c>
      <c r="K10" s="113">
        <v>3.2000000000000001E-2</v>
      </c>
      <c r="L10" s="113">
        <v>0</v>
      </c>
      <c r="M10" s="113">
        <v>3.2000000000000001E-2</v>
      </c>
      <c r="N10" s="113">
        <v>0</v>
      </c>
      <c r="O10" s="113">
        <v>4.7E-2</v>
      </c>
      <c r="P10" s="113">
        <v>1.7000000000000001E-2</v>
      </c>
      <c r="Q10" s="113">
        <v>100.607</v>
      </c>
      <c r="R10" s="114">
        <v>3.5742682646452112E-2</v>
      </c>
      <c r="S10" s="114">
        <v>1.0273788262324265E-2</v>
      </c>
      <c r="T10" s="114">
        <v>10.155082814185432</v>
      </c>
      <c r="U10" s="114">
        <v>6.0128846755765064</v>
      </c>
      <c r="V10" s="114">
        <v>0</v>
      </c>
      <c r="W10" s="114">
        <v>0</v>
      </c>
      <c r="X10" s="114">
        <v>2.6386707795949067</v>
      </c>
      <c r="Y10" s="114">
        <v>0</v>
      </c>
      <c r="Z10" s="114">
        <v>5.139540502659778</v>
      </c>
      <c r="AA10" s="114">
        <v>7.8047570746025887E-3</v>
      </c>
      <c r="AB10" s="114">
        <v>0</v>
      </c>
      <c r="AC10" s="114">
        <v>24.000000000000004</v>
      </c>
      <c r="AD10" s="114">
        <v>0.3719010864775707</v>
      </c>
      <c r="AE10" s="114">
        <v>2.8986712111744057</v>
      </c>
      <c r="AF10" s="114">
        <v>-0.26000043157949904</v>
      </c>
      <c r="AG10" s="115">
        <v>1.0985346234134652</v>
      </c>
      <c r="AH10" s="115">
        <v>-9.8534623413465305E-2</v>
      </c>
      <c r="AI10" s="115">
        <f t="shared" si="0"/>
        <v>66.076123624787556</v>
      </c>
      <c r="AJ10" s="113">
        <f t="shared" si="1"/>
        <v>37.190108647757071</v>
      </c>
    </row>
    <row r="11" spans="1:44" s="116" customFormat="1">
      <c r="A11" s="113" t="s">
        <v>1005</v>
      </c>
      <c r="B11" s="113" t="s">
        <v>15</v>
      </c>
      <c r="C11" s="113">
        <v>3.2000000000000001E-2</v>
      </c>
      <c r="D11" s="113">
        <v>4.1000000000000002E-2</v>
      </c>
      <c r="E11" s="113">
        <v>34.31</v>
      </c>
      <c r="F11" s="113">
        <v>35.917000000000002</v>
      </c>
      <c r="G11" s="113">
        <v>0</v>
      </c>
      <c r="H11" s="113">
        <v>14.148</v>
      </c>
      <c r="I11" s="113">
        <v>0</v>
      </c>
      <c r="J11" s="113">
        <v>15.523</v>
      </c>
      <c r="K11" s="113">
        <v>1.0999999999999999E-2</v>
      </c>
      <c r="L11" s="113">
        <v>0</v>
      </c>
      <c r="M11" s="113">
        <v>0</v>
      </c>
      <c r="N11" s="113">
        <v>0</v>
      </c>
      <c r="O11" s="113">
        <v>8.0000000000000002E-3</v>
      </c>
      <c r="P11" s="113">
        <v>0</v>
      </c>
      <c r="Q11" s="113">
        <v>99.99</v>
      </c>
      <c r="R11" s="114">
        <v>7.3933912342236873E-3</v>
      </c>
      <c r="S11" s="114">
        <v>7.1247467918434384E-3</v>
      </c>
      <c r="T11" s="114">
        <v>9.3421001955623382</v>
      </c>
      <c r="U11" s="114">
        <v>6.5605261251618101</v>
      </c>
      <c r="V11" s="114">
        <v>0</v>
      </c>
      <c r="W11" s="114">
        <v>6.8337403223722504E-2</v>
      </c>
      <c r="X11" s="114">
        <v>2.6649916185413902</v>
      </c>
      <c r="Y11" s="114">
        <v>0</v>
      </c>
      <c r="Z11" s="114">
        <v>5.3468037660527026</v>
      </c>
      <c r="AA11" s="114">
        <v>2.7227534319686992E-3</v>
      </c>
      <c r="AB11" s="114">
        <v>0</v>
      </c>
      <c r="AC11" s="114">
        <v>23.999999999999996</v>
      </c>
      <c r="AD11" s="114">
        <v>0.41254356311021378</v>
      </c>
      <c r="AE11" s="114">
        <v>2.6649916185413902</v>
      </c>
      <c r="AF11" s="114">
        <v>6.8337403223722504E-2</v>
      </c>
      <c r="AG11" s="115">
        <v>0.97499847157822517</v>
      </c>
      <c r="AH11" s="115">
        <v>2.5001528421774846E-2</v>
      </c>
      <c r="AI11" s="115">
        <f t="shared" si="0"/>
        <v>66.736649020444133</v>
      </c>
      <c r="AJ11" s="113">
        <f t="shared" si="1"/>
        <v>41.254356311021375</v>
      </c>
    </row>
    <row r="12" spans="1:44" s="116" customFormat="1">
      <c r="A12" s="113" t="s">
        <v>1006</v>
      </c>
      <c r="B12" s="113" t="s">
        <v>15</v>
      </c>
      <c r="C12" s="113">
        <v>9.4E-2</v>
      </c>
      <c r="D12" s="113">
        <v>5.1999999999999998E-2</v>
      </c>
      <c r="E12" s="113">
        <v>40.631</v>
      </c>
      <c r="F12" s="113">
        <v>28.684999999999999</v>
      </c>
      <c r="G12" s="113">
        <v>0</v>
      </c>
      <c r="H12" s="113">
        <v>12.099</v>
      </c>
      <c r="I12" s="113">
        <v>0.13100000000000001</v>
      </c>
      <c r="J12" s="113">
        <v>17.234999999999999</v>
      </c>
      <c r="K12" s="113">
        <v>6.0000000000000001E-3</v>
      </c>
      <c r="L12" s="113">
        <v>0</v>
      </c>
      <c r="M12" s="113">
        <v>0.23899999999999999</v>
      </c>
      <c r="N12" s="113">
        <v>6.0000000000000001E-3</v>
      </c>
      <c r="O12" s="113">
        <v>0</v>
      </c>
      <c r="P12" s="113">
        <v>2.1999999999999999E-2</v>
      </c>
      <c r="Q12" s="113">
        <v>99.2</v>
      </c>
      <c r="R12" s="114">
        <v>2.1158622869717172E-2</v>
      </c>
      <c r="S12" s="114">
        <v>8.8034875750668019E-3</v>
      </c>
      <c r="T12" s="114">
        <v>10.778222588256194</v>
      </c>
      <c r="U12" s="114">
        <v>5.1045716373881884</v>
      </c>
      <c r="V12" s="114">
        <v>0</v>
      </c>
      <c r="W12" s="114">
        <v>5.7281553466040691E-2</v>
      </c>
      <c r="X12" s="114">
        <v>2.2199761110375116</v>
      </c>
      <c r="Y12" s="114">
        <v>2.4972934593161081E-2</v>
      </c>
      <c r="Z12" s="114">
        <v>5.7835661841474302</v>
      </c>
      <c r="AA12" s="114">
        <v>1.4468806666911337E-3</v>
      </c>
      <c r="AB12" s="114">
        <v>0</v>
      </c>
      <c r="AC12" s="114">
        <v>24</v>
      </c>
      <c r="AD12" s="114">
        <v>0.32139002526056404</v>
      </c>
      <c r="AE12" s="114">
        <v>2.2199761110375116</v>
      </c>
      <c r="AF12" s="114">
        <v>5.7281553466040691E-2</v>
      </c>
      <c r="AG12" s="115">
        <v>0.9748462572510308</v>
      </c>
      <c r="AH12" s="115">
        <v>2.5153742748969168E-2</v>
      </c>
      <c r="AI12" s="115">
        <f t="shared" si="0"/>
        <v>72.262580378027295</v>
      </c>
      <c r="AJ12" s="113">
        <f t="shared" si="1"/>
        <v>32.139002526056402</v>
      </c>
    </row>
    <row r="13" spans="1:44" s="116" customFormat="1">
      <c r="A13" s="113" t="s">
        <v>1007</v>
      </c>
      <c r="B13" s="113" t="s">
        <v>15</v>
      </c>
      <c r="C13" s="113">
        <v>0.19500000000000001</v>
      </c>
      <c r="D13" s="113">
        <v>0.06</v>
      </c>
      <c r="E13" s="113">
        <v>46.03</v>
      </c>
      <c r="F13" s="113">
        <v>23.678000000000001</v>
      </c>
      <c r="G13" s="113">
        <v>0</v>
      </c>
      <c r="H13" s="113">
        <v>12.186</v>
      </c>
      <c r="I13" s="113">
        <v>0.14099999999999999</v>
      </c>
      <c r="J13" s="113">
        <v>18.135000000000002</v>
      </c>
      <c r="K13" s="113">
        <v>2.7E-2</v>
      </c>
      <c r="L13" s="113">
        <v>0</v>
      </c>
      <c r="M13" s="113">
        <v>0.27800000000000002</v>
      </c>
      <c r="N13" s="113">
        <v>0</v>
      </c>
      <c r="O13" s="113">
        <v>1.0999999999999999E-2</v>
      </c>
      <c r="P13" s="113">
        <v>4.9000000000000002E-2</v>
      </c>
      <c r="Q13" s="113">
        <v>100.79</v>
      </c>
      <c r="R13" s="114">
        <v>4.2322312555073224E-2</v>
      </c>
      <c r="S13" s="114">
        <v>9.7944013647733117E-3</v>
      </c>
      <c r="T13" s="114">
        <v>11.773507006101342</v>
      </c>
      <c r="U13" s="114">
        <v>4.0627930392232781</v>
      </c>
      <c r="V13" s="114">
        <v>0</v>
      </c>
      <c r="W13" s="114">
        <v>5.9466526835684874E-2</v>
      </c>
      <c r="X13" s="114">
        <v>2.1520953969607595</v>
      </c>
      <c r="Y13" s="114">
        <v>2.5917471601247764E-2</v>
      </c>
      <c r="Z13" s="114">
        <v>5.8678258576356912</v>
      </c>
      <c r="AA13" s="114">
        <v>6.2779877221494553E-3</v>
      </c>
      <c r="AB13" s="114">
        <v>0</v>
      </c>
      <c r="AC13" s="114">
        <v>23.999999999999996</v>
      </c>
      <c r="AD13" s="114">
        <v>0.25654938512122621</v>
      </c>
      <c r="AE13" s="114">
        <v>2.1520953969607595</v>
      </c>
      <c r="AF13" s="114">
        <v>5.9466526835684874E-2</v>
      </c>
      <c r="AG13" s="115">
        <v>0.97311107313079326</v>
      </c>
      <c r="AH13" s="115">
        <v>2.688892686920679E-2</v>
      </c>
      <c r="AI13" s="115">
        <f t="shared" si="0"/>
        <v>73.165629329248944</v>
      </c>
      <c r="AJ13" s="113">
        <f t="shared" si="1"/>
        <v>25.654938512122623</v>
      </c>
    </row>
    <row r="14" spans="1:44" s="116" customFormat="1">
      <c r="A14" s="113" t="s">
        <v>1008</v>
      </c>
      <c r="B14" s="113" t="s">
        <v>15</v>
      </c>
      <c r="C14" s="113">
        <v>0.67500000000000004</v>
      </c>
      <c r="D14" s="113">
        <v>0.111</v>
      </c>
      <c r="E14" s="113">
        <v>43.856000000000002</v>
      </c>
      <c r="F14" s="113">
        <v>25.262</v>
      </c>
      <c r="G14" s="113">
        <v>0</v>
      </c>
      <c r="H14" s="113">
        <v>12.333</v>
      </c>
      <c r="I14" s="113">
        <v>0.16900000000000001</v>
      </c>
      <c r="J14" s="113">
        <v>17.760999999999999</v>
      </c>
      <c r="K14" s="113">
        <v>0</v>
      </c>
      <c r="L14" s="113">
        <v>0</v>
      </c>
      <c r="M14" s="113">
        <v>9.6000000000000002E-2</v>
      </c>
      <c r="N14" s="113">
        <v>0</v>
      </c>
      <c r="O14" s="113">
        <v>5.0000000000000001E-3</v>
      </c>
      <c r="P14" s="113">
        <v>1.2E-2</v>
      </c>
      <c r="Q14" s="113">
        <v>100.28</v>
      </c>
      <c r="R14" s="114">
        <v>0.14814993342347768</v>
      </c>
      <c r="S14" s="114">
        <v>1.83236730653232E-2</v>
      </c>
      <c r="T14" s="114">
        <v>11.343753974445162</v>
      </c>
      <c r="U14" s="114">
        <v>4.3833921272225025</v>
      </c>
      <c r="V14" s="114">
        <v>0</v>
      </c>
      <c r="W14" s="114">
        <v>0</v>
      </c>
      <c r="X14" s="114">
        <v>2.2634430451303991</v>
      </c>
      <c r="Y14" s="114">
        <v>3.1413992252481475E-2</v>
      </c>
      <c r="Z14" s="114">
        <v>5.8115232544606537</v>
      </c>
      <c r="AA14" s="114">
        <v>0</v>
      </c>
      <c r="AB14" s="114">
        <v>0</v>
      </c>
      <c r="AC14" s="114">
        <v>23.999999999999996</v>
      </c>
      <c r="AD14" s="114">
        <v>0.27871503824573096</v>
      </c>
      <c r="AE14" s="114">
        <v>2.3235363597756709</v>
      </c>
      <c r="AF14" s="114">
        <v>-6.0093314645271789E-2</v>
      </c>
      <c r="AG14" s="115">
        <v>1.0265495148086705</v>
      </c>
      <c r="AH14" s="115">
        <v>-2.6549514808670505E-2</v>
      </c>
      <c r="AI14" s="115">
        <f t="shared" si="0"/>
        <v>71.969628588480575</v>
      </c>
      <c r="AJ14" s="113">
        <f t="shared" si="1"/>
        <v>27.871503824573097</v>
      </c>
    </row>
    <row r="15" spans="1:44" s="116" customFormat="1">
      <c r="A15" s="113" t="s">
        <v>1009</v>
      </c>
      <c r="B15" s="113" t="s">
        <v>15</v>
      </c>
      <c r="C15" s="113">
        <v>0.49099999999999999</v>
      </c>
      <c r="D15" s="113">
        <v>8.7999999999999995E-2</v>
      </c>
      <c r="E15" s="113">
        <v>43.186999999999998</v>
      </c>
      <c r="F15" s="113">
        <v>26.01</v>
      </c>
      <c r="G15" s="113">
        <v>0</v>
      </c>
      <c r="H15" s="113">
        <v>12.446999999999999</v>
      </c>
      <c r="I15" s="113">
        <v>0.188</v>
      </c>
      <c r="J15" s="113">
        <v>17.974</v>
      </c>
      <c r="K15" s="113">
        <v>2.3E-2</v>
      </c>
      <c r="L15" s="113">
        <v>0</v>
      </c>
      <c r="M15" s="113">
        <v>0.221</v>
      </c>
      <c r="N15" s="113">
        <v>0</v>
      </c>
      <c r="O15" s="113">
        <v>0</v>
      </c>
      <c r="P15" s="113">
        <v>0</v>
      </c>
      <c r="Q15" s="113">
        <v>100.629</v>
      </c>
      <c r="R15" s="114">
        <v>0.10771094852626953</v>
      </c>
      <c r="S15" s="114">
        <v>1.451954136133753E-2</v>
      </c>
      <c r="T15" s="114">
        <v>11.165070965849811</v>
      </c>
      <c r="U15" s="114">
        <v>4.5109043166975882</v>
      </c>
      <c r="V15" s="114">
        <v>0</v>
      </c>
      <c r="W15" s="114">
        <v>7.9563737677389668E-2</v>
      </c>
      <c r="X15" s="114">
        <v>2.2036480574460544</v>
      </c>
      <c r="Y15" s="114">
        <v>3.4928098844959357E-2</v>
      </c>
      <c r="Z15" s="114">
        <v>5.8782489301610141</v>
      </c>
      <c r="AA15" s="114">
        <v>5.4054034355757521E-3</v>
      </c>
      <c r="AB15" s="114">
        <v>0</v>
      </c>
      <c r="AC15" s="114">
        <v>24</v>
      </c>
      <c r="AD15" s="114">
        <v>0.28775908582349785</v>
      </c>
      <c r="AE15" s="114">
        <v>2.2036480574460544</v>
      </c>
      <c r="AF15" s="114">
        <v>7.9563737677389668E-2</v>
      </c>
      <c r="AG15" s="115">
        <v>0.96515271257474911</v>
      </c>
      <c r="AH15" s="115">
        <v>3.4847287425250874E-2</v>
      </c>
      <c r="AI15" s="115">
        <f t="shared" si="0"/>
        <v>72.733529506436795</v>
      </c>
      <c r="AJ15" s="113">
        <f t="shared" si="1"/>
        <v>28.775908582349786</v>
      </c>
    </row>
    <row r="16" spans="1:44" s="116" customFormat="1">
      <c r="A16" s="113" t="s">
        <v>1010</v>
      </c>
      <c r="B16" s="113" t="s">
        <v>15</v>
      </c>
      <c r="C16" s="113">
        <v>0.114</v>
      </c>
      <c r="D16" s="113">
        <v>9.8000000000000004E-2</v>
      </c>
      <c r="E16" s="113">
        <v>43.723999999999997</v>
      </c>
      <c r="F16" s="113">
        <v>25.606999999999999</v>
      </c>
      <c r="G16" s="113">
        <v>0</v>
      </c>
      <c r="H16" s="113">
        <v>13.430999999999999</v>
      </c>
      <c r="I16" s="113">
        <v>0.182</v>
      </c>
      <c r="J16" s="113">
        <v>17.169</v>
      </c>
      <c r="K16" s="113">
        <v>0</v>
      </c>
      <c r="L16" s="113">
        <v>0</v>
      </c>
      <c r="M16" s="113">
        <v>0.192</v>
      </c>
      <c r="N16" s="113">
        <v>1.7999999999999999E-2</v>
      </c>
      <c r="O16" s="113">
        <v>0</v>
      </c>
      <c r="P16" s="113">
        <v>2.3E-2</v>
      </c>
      <c r="Q16" s="113">
        <v>100.55800000000001</v>
      </c>
      <c r="R16" s="114">
        <v>2.5114357105920072E-2</v>
      </c>
      <c r="S16" s="114">
        <v>1.6238097973991734E-2</v>
      </c>
      <c r="T16" s="114">
        <v>11.351864339294201</v>
      </c>
      <c r="U16" s="114">
        <v>4.4598558321670074</v>
      </c>
      <c r="V16" s="114">
        <v>0</v>
      </c>
      <c r="W16" s="114">
        <v>0.10557491837897004</v>
      </c>
      <c r="X16" s="114">
        <v>2.3685903982284748</v>
      </c>
      <c r="Y16" s="114">
        <v>3.3956845745120583E-2</v>
      </c>
      <c r="Z16" s="114">
        <v>5.6388052111063143</v>
      </c>
      <c r="AA16" s="114">
        <v>0</v>
      </c>
      <c r="AB16" s="114">
        <v>0</v>
      </c>
      <c r="AC16" s="114">
        <v>24</v>
      </c>
      <c r="AD16" s="114">
        <v>0.28206012905646172</v>
      </c>
      <c r="AE16" s="114">
        <v>2.3685903982284748</v>
      </c>
      <c r="AF16" s="114">
        <v>0.10557491837897004</v>
      </c>
      <c r="AG16" s="115">
        <v>0.95732907673132628</v>
      </c>
      <c r="AH16" s="115">
        <v>4.2670923268673694E-2</v>
      </c>
      <c r="AI16" s="115">
        <f t="shared" si="0"/>
        <v>70.419965319719665</v>
      </c>
      <c r="AJ16" s="113">
        <f t="shared" si="1"/>
        <v>28.206012905646173</v>
      </c>
    </row>
    <row r="17" spans="1:36" s="116" customFormat="1">
      <c r="A17" s="113" t="s">
        <v>1011</v>
      </c>
      <c r="B17" s="113" t="s">
        <v>15</v>
      </c>
      <c r="C17" s="113">
        <v>19.832999999999998</v>
      </c>
      <c r="D17" s="113">
        <v>6.2E-2</v>
      </c>
      <c r="E17" s="113">
        <v>18.704000000000001</v>
      </c>
      <c r="F17" s="113">
        <v>19.181000000000001</v>
      </c>
      <c r="G17" s="113">
        <v>0</v>
      </c>
      <c r="H17" s="113">
        <v>14.627000000000001</v>
      </c>
      <c r="I17" s="113">
        <v>0.25</v>
      </c>
      <c r="J17" s="113">
        <v>26.254000000000001</v>
      </c>
      <c r="K17" s="113">
        <v>4.2999999999999997E-2</v>
      </c>
      <c r="L17" s="113">
        <v>0</v>
      </c>
      <c r="M17" s="113">
        <v>0.112</v>
      </c>
      <c r="N17" s="113">
        <v>0</v>
      </c>
      <c r="O17" s="113">
        <v>7.0000000000000001E-3</v>
      </c>
      <c r="P17" s="113">
        <v>8.0000000000000002E-3</v>
      </c>
      <c r="Q17" s="113">
        <v>99.081000000000003</v>
      </c>
      <c r="R17" s="114">
        <v>4.3783447166834684</v>
      </c>
      <c r="S17" s="114">
        <v>1.0294496183756078E-2</v>
      </c>
      <c r="T17" s="114">
        <v>4.8661571074309276</v>
      </c>
      <c r="U17" s="114">
        <v>3.3476318383199981</v>
      </c>
      <c r="V17" s="114">
        <v>0</v>
      </c>
      <c r="W17" s="114">
        <v>0</v>
      </c>
      <c r="X17" s="114">
        <v>2.7001006449149072</v>
      </c>
      <c r="Y17" s="114">
        <v>4.674124630301138E-2</v>
      </c>
      <c r="Z17" s="114">
        <v>8.6405601618224477</v>
      </c>
      <c r="AA17" s="114">
        <v>1.0169788341485875E-2</v>
      </c>
      <c r="AB17" s="114">
        <v>0</v>
      </c>
      <c r="AC17" s="114">
        <v>24</v>
      </c>
      <c r="AD17" s="114">
        <v>0.40756243682786136</v>
      </c>
      <c r="AE17" s="114">
        <v>3.6911680164002929</v>
      </c>
      <c r="AF17" s="114">
        <v>-0.99106737148538571</v>
      </c>
      <c r="AG17" s="115">
        <v>1.3670483073850823</v>
      </c>
      <c r="AH17" s="115">
        <v>-0.36704830738508226</v>
      </c>
      <c r="AI17" s="115">
        <f t="shared" si="0"/>
        <v>76.190976073362421</v>
      </c>
      <c r="AJ17" s="113">
        <f t="shared" si="1"/>
        <v>40.756243682786135</v>
      </c>
    </row>
    <row r="18" spans="1:36" s="116" customFormat="1">
      <c r="A18" s="113" t="s">
        <v>1012</v>
      </c>
      <c r="B18" s="113" t="s">
        <v>15</v>
      </c>
      <c r="C18" s="113">
        <v>0.28299999999999997</v>
      </c>
      <c r="D18" s="113">
        <v>0.10299999999999999</v>
      </c>
      <c r="E18" s="113">
        <v>34.771000000000001</v>
      </c>
      <c r="F18" s="113">
        <v>35.067999999999998</v>
      </c>
      <c r="G18" s="113">
        <v>0</v>
      </c>
      <c r="H18" s="113">
        <v>14.195</v>
      </c>
      <c r="I18" s="113">
        <v>0.216</v>
      </c>
      <c r="J18" s="113">
        <v>15.398</v>
      </c>
      <c r="K18" s="113">
        <v>2.5999999999999999E-2</v>
      </c>
      <c r="L18" s="113">
        <v>0</v>
      </c>
      <c r="M18" s="113">
        <v>0.14599999999999999</v>
      </c>
      <c r="N18" s="113">
        <v>0</v>
      </c>
      <c r="O18" s="113">
        <v>1.6E-2</v>
      </c>
      <c r="P18" s="113">
        <v>2.5000000000000001E-2</v>
      </c>
      <c r="Q18" s="113">
        <v>100.247</v>
      </c>
      <c r="R18" s="114">
        <v>6.5246069239633456E-2</v>
      </c>
      <c r="S18" s="114">
        <v>1.786063970122451E-2</v>
      </c>
      <c r="T18" s="114">
        <v>9.4474628100370701</v>
      </c>
      <c r="U18" s="114">
        <v>6.3918094526962594</v>
      </c>
      <c r="V18" s="114">
        <v>0</v>
      </c>
      <c r="W18" s="114">
        <v>0</v>
      </c>
      <c r="X18" s="114">
        <v>2.7365693943076517</v>
      </c>
      <c r="Y18" s="114">
        <v>4.2175516333521804E-2</v>
      </c>
      <c r="Z18" s="114">
        <v>5.2924542229256462</v>
      </c>
      <c r="AA18" s="114">
        <v>6.4218947589918633E-3</v>
      </c>
      <c r="AB18" s="114">
        <v>0</v>
      </c>
      <c r="AC18" s="114">
        <v>24</v>
      </c>
      <c r="AD18" s="114">
        <v>0.40354186396144731</v>
      </c>
      <c r="AE18" s="114">
        <v>2.74205507492269</v>
      </c>
      <c r="AF18" s="114">
        <v>-5.4856806150382909E-3</v>
      </c>
      <c r="AG18" s="115">
        <v>1.0020045830470987</v>
      </c>
      <c r="AH18" s="115">
        <v>-2.0045830470987055E-3</v>
      </c>
      <c r="AI18" s="115">
        <f t="shared" si="0"/>
        <v>65.916535748706153</v>
      </c>
      <c r="AJ18" s="113">
        <f t="shared" si="1"/>
        <v>40.354186396144733</v>
      </c>
    </row>
    <row r="19" spans="1:36" s="116" customFormat="1">
      <c r="A19" s="113" t="s">
        <v>1013</v>
      </c>
      <c r="B19" s="113" t="s">
        <v>15</v>
      </c>
      <c r="C19" s="113">
        <v>8.2000000000000003E-2</v>
      </c>
      <c r="D19" s="113">
        <v>0.122</v>
      </c>
      <c r="E19" s="113">
        <v>33.939</v>
      </c>
      <c r="F19" s="113">
        <v>35.265000000000001</v>
      </c>
      <c r="G19" s="113">
        <v>0</v>
      </c>
      <c r="H19" s="113">
        <v>14.385999999999999</v>
      </c>
      <c r="I19" s="113">
        <v>0.22700000000000001</v>
      </c>
      <c r="J19" s="113">
        <v>15.129</v>
      </c>
      <c r="K19" s="113">
        <v>5.0000000000000001E-3</v>
      </c>
      <c r="L19" s="113">
        <v>0</v>
      </c>
      <c r="M19" s="113">
        <v>0.153</v>
      </c>
      <c r="N19" s="113">
        <v>0</v>
      </c>
      <c r="O19" s="113">
        <v>7.0000000000000001E-3</v>
      </c>
      <c r="P19" s="113">
        <v>3.9E-2</v>
      </c>
      <c r="Q19" s="113">
        <v>99.353999999999999</v>
      </c>
      <c r="R19" s="114">
        <v>1.9137965765722978E-2</v>
      </c>
      <c r="S19" s="114">
        <v>2.1415766324939495E-2</v>
      </c>
      <c r="T19" s="114">
        <v>9.3349297861863949</v>
      </c>
      <c r="U19" s="114">
        <v>6.5068487806019819</v>
      </c>
      <c r="V19" s="114">
        <v>0</v>
      </c>
      <c r="W19" s="114">
        <v>7.7113969030300211E-2</v>
      </c>
      <c r="X19" s="114">
        <v>2.7304207038793695</v>
      </c>
      <c r="Y19" s="114">
        <v>4.4869013179714312E-2</v>
      </c>
      <c r="Z19" s="114">
        <v>5.264013831296662</v>
      </c>
      <c r="AA19" s="114">
        <v>1.2501837349133604E-3</v>
      </c>
      <c r="AB19" s="114">
        <v>0</v>
      </c>
      <c r="AC19" s="114">
        <v>24</v>
      </c>
      <c r="AD19" s="114">
        <v>0.41073978866510086</v>
      </c>
      <c r="AE19" s="114">
        <v>2.7304207038793695</v>
      </c>
      <c r="AF19" s="114">
        <v>7.7113969030300211E-2</v>
      </c>
      <c r="AG19" s="115">
        <v>0.97253320866367754</v>
      </c>
      <c r="AH19" s="115">
        <v>2.7466791336322453E-2</v>
      </c>
      <c r="AI19" s="115">
        <f t="shared" si="0"/>
        <v>65.845980827470157</v>
      </c>
      <c r="AJ19" s="113">
        <f t="shared" si="1"/>
        <v>41.073978866510089</v>
      </c>
    </row>
    <row r="20" spans="1:36" s="116" customFormat="1">
      <c r="A20" s="113" t="s">
        <v>1014</v>
      </c>
      <c r="B20" s="113" t="s">
        <v>15</v>
      </c>
      <c r="C20" s="113">
        <v>0</v>
      </c>
      <c r="D20" s="113">
        <v>8.7999999999999995E-2</v>
      </c>
      <c r="E20" s="113">
        <v>35.774000000000001</v>
      </c>
      <c r="F20" s="113">
        <v>34.036999999999999</v>
      </c>
      <c r="G20" s="113">
        <v>0</v>
      </c>
      <c r="H20" s="113">
        <v>14.518000000000001</v>
      </c>
      <c r="I20" s="113">
        <v>0.218</v>
      </c>
      <c r="J20" s="113">
        <v>15.893000000000001</v>
      </c>
      <c r="K20" s="113">
        <v>0</v>
      </c>
      <c r="L20" s="113">
        <v>0</v>
      </c>
      <c r="M20" s="113">
        <v>5.0000000000000001E-3</v>
      </c>
      <c r="N20" s="113">
        <v>0.01</v>
      </c>
      <c r="O20" s="113">
        <v>1.2999999999999999E-2</v>
      </c>
      <c r="P20" s="113">
        <v>2.7E-2</v>
      </c>
      <c r="Q20" s="113">
        <v>100.583</v>
      </c>
      <c r="R20" s="114">
        <v>0</v>
      </c>
      <c r="S20" s="114">
        <v>1.5106541096559284E-2</v>
      </c>
      <c r="T20" s="114">
        <v>9.6225038176562858</v>
      </c>
      <c r="U20" s="114">
        <v>6.141672804964835</v>
      </c>
      <c r="V20" s="114">
        <v>0</v>
      </c>
      <c r="W20" s="114">
        <v>0.2056102951857639</v>
      </c>
      <c r="X20" s="114">
        <v>2.5651594713023478</v>
      </c>
      <c r="Y20" s="114">
        <v>4.2139146014703185E-2</v>
      </c>
      <c r="Z20" s="114">
        <v>5.4078079237795009</v>
      </c>
      <c r="AA20" s="114">
        <v>0</v>
      </c>
      <c r="AB20" s="114">
        <v>0</v>
      </c>
      <c r="AC20" s="114">
        <v>23.999999999999996</v>
      </c>
      <c r="AD20" s="114">
        <v>0.38959680242047773</v>
      </c>
      <c r="AE20" s="114">
        <v>2.5651594713023478</v>
      </c>
      <c r="AF20" s="114">
        <v>0.2056102951857639</v>
      </c>
      <c r="AG20" s="115">
        <v>0.9257930782728403</v>
      </c>
      <c r="AH20" s="115">
        <v>7.4206921727159716E-2</v>
      </c>
      <c r="AI20" s="115">
        <f t="shared" si="0"/>
        <v>67.826790902410124</v>
      </c>
      <c r="AJ20" s="113">
        <f t="shared" si="1"/>
        <v>38.959680242047774</v>
      </c>
    </row>
    <row r="21" spans="1:36" s="116" customFormat="1">
      <c r="A21" s="113" t="s">
        <v>1015</v>
      </c>
      <c r="B21" s="113" t="s">
        <v>15</v>
      </c>
      <c r="C21" s="113">
        <v>0.152</v>
      </c>
      <c r="D21" s="113">
        <v>5.8999999999999997E-2</v>
      </c>
      <c r="E21" s="113">
        <v>34.662999999999997</v>
      </c>
      <c r="F21" s="113">
        <v>35.048999999999999</v>
      </c>
      <c r="G21" s="113">
        <v>0</v>
      </c>
      <c r="H21" s="113">
        <v>14.461</v>
      </c>
      <c r="I21" s="113">
        <v>0.187</v>
      </c>
      <c r="J21" s="113">
        <v>15.457000000000001</v>
      </c>
      <c r="K21" s="113">
        <v>2.1000000000000001E-2</v>
      </c>
      <c r="L21" s="113">
        <v>0</v>
      </c>
      <c r="M21" s="113">
        <v>8.8999999999999996E-2</v>
      </c>
      <c r="N21" s="113">
        <v>7.0000000000000001E-3</v>
      </c>
      <c r="O21" s="113">
        <v>3.0000000000000001E-3</v>
      </c>
      <c r="P21" s="113">
        <v>0</v>
      </c>
      <c r="Q21" s="113">
        <v>100.148</v>
      </c>
      <c r="R21" s="114">
        <v>3.5052555114339273E-2</v>
      </c>
      <c r="S21" s="114">
        <v>1.0233400525533424E-2</v>
      </c>
      <c r="T21" s="114">
        <v>9.4204648382666569</v>
      </c>
      <c r="U21" s="114">
        <v>6.3899377739952445</v>
      </c>
      <c r="V21" s="114">
        <v>0</v>
      </c>
      <c r="W21" s="114">
        <v>9.9025476458358241E-2</v>
      </c>
      <c r="X21" s="114">
        <v>2.6895189665028818</v>
      </c>
      <c r="Y21" s="114">
        <v>3.6522158700402603E-2</v>
      </c>
      <c r="Z21" s="114">
        <v>5.3140566233010196</v>
      </c>
      <c r="AA21" s="114">
        <v>5.1882071355605231E-3</v>
      </c>
      <c r="AB21" s="114">
        <v>0</v>
      </c>
      <c r="AC21" s="114">
        <v>24</v>
      </c>
      <c r="AD21" s="114">
        <v>0.40416034497688696</v>
      </c>
      <c r="AE21" s="114">
        <v>2.6895189665028818</v>
      </c>
      <c r="AF21" s="114">
        <v>9.9025476458358241E-2</v>
      </c>
      <c r="AG21" s="115">
        <v>0.96448847114188363</v>
      </c>
      <c r="AH21" s="115">
        <v>3.5511528858116419E-2</v>
      </c>
      <c r="AI21" s="115">
        <f t="shared" si="0"/>
        <v>66.396032169307233</v>
      </c>
      <c r="AJ21" s="113">
        <f t="shared" si="1"/>
        <v>40.416034497688699</v>
      </c>
    </row>
    <row r="22" spans="1:36" s="116" customFormat="1">
      <c r="A22" s="113" t="s">
        <v>1016</v>
      </c>
      <c r="B22" s="113" t="s">
        <v>15</v>
      </c>
      <c r="C22" s="113">
        <v>7.9000000000000001E-2</v>
      </c>
      <c r="D22" s="113">
        <v>0.125</v>
      </c>
      <c r="E22" s="113">
        <v>30.312999999999999</v>
      </c>
      <c r="F22" s="113">
        <v>39.840000000000003</v>
      </c>
      <c r="G22" s="113">
        <v>0</v>
      </c>
      <c r="H22" s="113">
        <v>15.332000000000001</v>
      </c>
      <c r="I22" s="113">
        <v>0.19500000000000001</v>
      </c>
      <c r="J22" s="113">
        <v>14.372999999999999</v>
      </c>
      <c r="K22" s="113">
        <v>2.5000000000000001E-2</v>
      </c>
      <c r="L22" s="113">
        <v>0</v>
      </c>
      <c r="M22" s="113">
        <v>0.153</v>
      </c>
      <c r="N22" s="113">
        <v>0.03</v>
      </c>
      <c r="O22" s="113">
        <v>1.4999999999999999E-2</v>
      </c>
      <c r="P22" s="113">
        <v>0.19800000000000001</v>
      </c>
      <c r="Q22" s="113">
        <v>100.678</v>
      </c>
      <c r="R22" s="114">
        <v>1.8618636467996347E-2</v>
      </c>
      <c r="S22" s="114">
        <v>2.2157597135363263E-2</v>
      </c>
      <c r="T22" s="114">
        <v>8.4193738357168471</v>
      </c>
      <c r="U22" s="114">
        <v>7.4230949456616928</v>
      </c>
      <c r="V22" s="114">
        <v>0</v>
      </c>
      <c r="W22" s="114">
        <v>7.5978751414730539E-2</v>
      </c>
      <c r="X22" s="114">
        <v>2.9455222544405384</v>
      </c>
      <c r="Y22" s="114">
        <v>3.8921908941494152E-2</v>
      </c>
      <c r="Z22" s="114">
        <v>5.0500198417649447</v>
      </c>
      <c r="AA22" s="114">
        <v>6.3122284563937852E-3</v>
      </c>
      <c r="AB22" s="114">
        <v>0</v>
      </c>
      <c r="AC22" s="114">
        <v>24</v>
      </c>
      <c r="AD22" s="114">
        <v>0.46855670338368621</v>
      </c>
      <c r="AE22" s="114">
        <v>2.9455222544405384</v>
      </c>
      <c r="AF22" s="114">
        <v>7.5978751414730539E-2</v>
      </c>
      <c r="AG22" s="115">
        <v>0.97485397116615424</v>
      </c>
      <c r="AH22" s="115">
        <v>2.5146028833845754E-2</v>
      </c>
      <c r="AI22" s="115">
        <f t="shared" si="0"/>
        <v>63.16044341960977</v>
      </c>
      <c r="AJ22" s="113">
        <f t="shared" si="1"/>
        <v>46.855670338368618</v>
      </c>
    </row>
    <row r="23" spans="1:36" s="116" customFormat="1">
      <c r="A23" s="113" t="s">
        <v>1017</v>
      </c>
      <c r="B23" s="113" t="s">
        <v>15</v>
      </c>
      <c r="C23" s="113">
        <v>9.1999999999999998E-2</v>
      </c>
      <c r="D23" s="113">
        <v>0.08</v>
      </c>
      <c r="E23" s="113">
        <v>32.036000000000001</v>
      </c>
      <c r="F23" s="113">
        <v>38.088000000000001</v>
      </c>
      <c r="G23" s="113">
        <v>0</v>
      </c>
      <c r="H23" s="113">
        <v>15.385999999999999</v>
      </c>
      <c r="I23" s="113">
        <v>0.23899999999999999</v>
      </c>
      <c r="J23" s="113">
        <v>14.792</v>
      </c>
      <c r="K23" s="113">
        <v>8.0000000000000002E-3</v>
      </c>
      <c r="L23" s="113">
        <v>0</v>
      </c>
      <c r="M23" s="113">
        <v>0.10100000000000001</v>
      </c>
      <c r="N23" s="113">
        <v>0</v>
      </c>
      <c r="O23" s="113">
        <v>0</v>
      </c>
      <c r="P23" s="113">
        <v>0</v>
      </c>
      <c r="Q23" s="113">
        <v>100.822</v>
      </c>
      <c r="R23" s="114">
        <v>2.1406357260859734E-2</v>
      </c>
      <c r="S23" s="114">
        <v>1.4000282426165913E-2</v>
      </c>
      <c r="T23" s="114">
        <v>8.7846268778529648</v>
      </c>
      <c r="U23" s="114">
        <v>7.006288478350359</v>
      </c>
      <c r="V23" s="114">
        <v>0</v>
      </c>
      <c r="W23" s="114">
        <v>0.13827136442262145</v>
      </c>
      <c r="X23" s="114">
        <v>2.855260060641752</v>
      </c>
      <c r="Y23" s="114">
        <v>4.7096819828078271E-2</v>
      </c>
      <c r="Z23" s="114">
        <v>5.1310555677760394</v>
      </c>
      <c r="AA23" s="114">
        <v>1.9941914411592955E-3</v>
      </c>
      <c r="AB23" s="114">
        <v>0</v>
      </c>
      <c r="AC23" s="114">
        <v>23.999999999999996</v>
      </c>
      <c r="AD23" s="114">
        <v>0.44369109201753776</v>
      </c>
      <c r="AE23" s="114">
        <v>2.855260060641752</v>
      </c>
      <c r="AF23" s="114">
        <v>0.13827136442262145</v>
      </c>
      <c r="AG23" s="115">
        <v>0.95380995059383822</v>
      </c>
      <c r="AH23" s="115">
        <v>4.619004940616183E-2</v>
      </c>
      <c r="AI23" s="115">
        <f t="shared" si="0"/>
        <v>64.248093946076338</v>
      </c>
      <c r="AJ23" s="113">
        <f t="shared" si="1"/>
        <v>44.369109201753773</v>
      </c>
    </row>
    <row r="24" spans="1:36" s="116" customFormat="1">
      <c r="A24" s="113" t="s">
        <v>1018</v>
      </c>
      <c r="B24" s="113" t="s">
        <v>15</v>
      </c>
      <c r="C24" s="113">
        <v>0.14000000000000001</v>
      </c>
      <c r="D24" s="113">
        <v>2.5999999999999999E-2</v>
      </c>
      <c r="E24" s="113">
        <v>27.013000000000002</v>
      </c>
      <c r="F24" s="113">
        <v>44.658000000000001</v>
      </c>
      <c r="G24" s="113">
        <v>0</v>
      </c>
      <c r="H24" s="113">
        <v>15.212999999999999</v>
      </c>
      <c r="I24" s="113">
        <v>0.26200000000000001</v>
      </c>
      <c r="J24" s="113">
        <v>12.912000000000001</v>
      </c>
      <c r="K24" s="113">
        <v>1E-3</v>
      </c>
      <c r="L24" s="113">
        <v>0</v>
      </c>
      <c r="M24" s="113">
        <v>0</v>
      </c>
      <c r="N24" s="113">
        <v>2.3E-2</v>
      </c>
      <c r="O24" s="113">
        <v>4.0000000000000001E-3</v>
      </c>
      <c r="P24" s="113">
        <v>2E-3</v>
      </c>
      <c r="Q24" s="113">
        <v>100.254</v>
      </c>
      <c r="R24" s="114">
        <v>3.3771090864840807E-2</v>
      </c>
      <c r="S24" s="114">
        <v>4.7171780544164928E-3</v>
      </c>
      <c r="T24" s="114">
        <v>7.6792704884435405</v>
      </c>
      <c r="U24" s="114">
        <v>8.5165015086134428</v>
      </c>
      <c r="V24" s="114">
        <v>0</v>
      </c>
      <c r="W24" s="114">
        <v>0</v>
      </c>
      <c r="X24" s="114">
        <v>3.0685631860061182</v>
      </c>
      <c r="Y24" s="114">
        <v>5.3525050390654541E-2</v>
      </c>
      <c r="Z24" s="114">
        <v>4.6433930699803643</v>
      </c>
      <c r="AA24" s="114">
        <v>2.58427646622126E-4</v>
      </c>
      <c r="AB24" s="114">
        <v>0</v>
      </c>
      <c r="AC24" s="114">
        <v>23.999999999999993</v>
      </c>
      <c r="AD24" s="114">
        <v>0.52584720939273655</v>
      </c>
      <c r="AE24" s="114">
        <v>3.3413117209016168</v>
      </c>
      <c r="AF24" s="114">
        <v>-0.27274853489549855</v>
      </c>
      <c r="AG24" s="115">
        <v>1.0888847706116471</v>
      </c>
      <c r="AH24" s="115">
        <v>-8.8884770611647013E-2</v>
      </c>
      <c r="AI24" s="115">
        <f t="shared" si="0"/>
        <v>60.210313905448885</v>
      </c>
      <c r="AJ24" s="113">
        <f t="shared" si="1"/>
        <v>52.584720939273652</v>
      </c>
    </row>
    <row r="25" spans="1:36" s="116" customFormat="1" ht="14" customHeight="1">
      <c r="A25" s="113" t="s">
        <v>1019</v>
      </c>
      <c r="B25" s="113" t="s">
        <v>15</v>
      </c>
      <c r="C25" s="113">
        <v>0.189</v>
      </c>
      <c r="D25" s="113">
        <v>6.5000000000000002E-2</v>
      </c>
      <c r="E25" s="113">
        <v>31.187000000000001</v>
      </c>
      <c r="F25" s="113">
        <v>39.186</v>
      </c>
      <c r="G25" s="113">
        <v>0</v>
      </c>
      <c r="H25" s="113">
        <v>14.208</v>
      </c>
      <c r="I25" s="113">
        <v>0.27300000000000002</v>
      </c>
      <c r="J25" s="113">
        <v>14.353999999999999</v>
      </c>
      <c r="K25" s="113">
        <v>0</v>
      </c>
      <c r="L25" s="113">
        <v>0</v>
      </c>
      <c r="M25" s="113">
        <v>3.5000000000000003E-2</v>
      </c>
      <c r="N25" s="113">
        <v>0.01</v>
      </c>
      <c r="O25" s="113">
        <v>0</v>
      </c>
      <c r="P25" s="113">
        <v>0.14899999999999999</v>
      </c>
      <c r="Q25" s="113">
        <v>99.656000000000006</v>
      </c>
      <c r="R25" s="114">
        <v>4.4697418036149822E-2</v>
      </c>
      <c r="S25" s="114">
        <v>1.1561810766067902E-2</v>
      </c>
      <c r="T25" s="114">
        <v>8.692092224952594</v>
      </c>
      <c r="U25" s="114">
        <v>7.3264986057441934</v>
      </c>
      <c r="V25" s="114">
        <v>0</v>
      </c>
      <c r="W25" s="114">
        <v>0</v>
      </c>
      <c r="X25" s="114">
        <v>2.8096791744038772</v>
      </c>
      <c r="Y25" s="114">
        <v>5.4679183320731857E-2</v>
      </c>
      <c r="Z25" s="114">
        <v>5.0607915827763916</v>
      </c>
      <c r="AA25" s="114">
        <v>0</v>
      </c>
      <c r="AB25" s="114">
        <v>0</v>
      </c>
      <c r="AC25" s="114">
        <v>24.000000000000007</v>
      </c>
      <c r="AD25" s="114">
        <v>0.45737472685201863</v>
      </c>
      <c r="AE25" s="114">
        <v>2.9407884627051093</v>
      </c>
      <c r="AF25" s="114">
        <v>-0.13110928830123214</v>
      </c>
      <c r="AG25" s="115">
        <v>1.0466634374115149</v>
      </c>
      <c r="AH25" s="115">
        <v>-4.6663437411514887E-2</v>
      </c>
      <c r="AI25" s="115">
        <f t="shared" si="0"/>
        <v>64.301002302300745</v>
      </c>
      <c r="AJ25" s="113">
        <f t="shared" si="1"/>
        <v>45.737472685201865</v>
      </c>
    </row>
    <row r="26" spans="1:36" s="116" customFormat="1" ht="15">
      <c r="A26" s="129" t="s">
        <v>650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13"/>
    </row>
    <row r="27" spans="1:36" s="116" customFormat="1">
      <c r="A27" s="113" t="s">
        <v>1020</v>
      </c>
      <c r="B27" s="113" t="s">
        <v>15</v>
      </c>
      <c r="C27" s="113">
        <v>3.0000000000000001E-3</v>
      </c>
      <c r="D27" s="113">
        <v>5.1999999999999998E-2</v>
      </c>
      <c r="E27" s="113">
        <v>31.773</v>
      </c>
      <c r="F27" s="113">
        <v>36.393999999999998</v>
      </c>
      <c r="G27" s="113">
        <v>0</v>
      </c>
      <c r="H27" s="113">
        <v>18.096</v>
      </c>
      <c r="I27" s="113">
        <v>0.28199999999999997</v>
      </c>
      <c r="J27" s="113">
        <v>12.523</v>
      </c>
      <c r="K27" s="113">
        <v>3.0000000000000001E-3</v>
      </c>
      <c r="L27" s="113">
        <v>0</v>
      </c>
      <c r="M27" s="113">
        <v>0.08</v>
      </c>
      <c r="N27" s="113">
        <v>0</v>
      </c>
      <c r="O27" s="113">
        <v>0</v>
      </c>
      <c r="P27" s="113">
        <v>3.5000000000000003E-2</v>
      </c>
      <c r="Q27" s="113">
        <v>99.241</v>
      </c>
      <c r="R27" s="114">
        <v>7.1783113551928302E-4</v>
      </c>
      <c r="S27" s="114">
        <v>9.3582845949921663E-3</v>
      </c>
      <c r="T27" s="114">
        <v>8.9596150910472012</v>
      </c>
      <c r="U27" s="114">
        <v>6.8845527577385077</v>
      </c>
      <c r="V27" s="114">
        <v>0</v>
      </c>
      <c r="W27" s="114">
        <v>0.13567991975327942</v>
      </c>
      <c r="X27" s="114">
        <v>3.4849720100991224</v>
      </c>
      <c r="Y27" s="114">
        <v>5.7146401106115886E-2</v>
      </c>
      <c r="Z27" s="114">
        <v>4.4671886728807904</v>
      </c>
      <c r="AA27" s="114">
        <v>7.6903164447215619E-4</v>
      </c>
      <c r="AB27" s="114">
        <v>0</v>
      </c>
      <c r="AC27" s="114">
        <v>24.000000000000004</v>
      </c>
      <c r="AD27" s="114">
        <v>0.4345165251620417</v>
      </c>
      <c r="AE27" s="114">
        <v>3.4849720100991224</v>
      </c>
      <c r="AF27" s="114">
        <v>0.13567991975327942</v>
      </c>
      <c r="AG27" s="115">
        <v>0.96252610789935544</v>
      </c>
      <c r="AH27" s="115">
        <v>3.7473892100644564E-2</v>
      </c>
      <c r="AI27" s="115">
        <f t="shared" si="0"/>
        <v>56.175784808296925</v>
      </c>
      <c r="AJ27" s="113">
        <f t="shared" si="1"/>
        <v>43.45165251620417</v>
      </c>
    </row>
    <row r="28" spans="1:36" s="116" customFormat="1">
      <c r="A28" s="113" t="s">
        <v>1021</v>
      </c>
      <c r="B28" s="113" t="s">
        <v>15</v>
      </c>
      <c r="C28" s="113">
        <v>7.0000000000000001E-3</v>
      </c>
      <c r="D28" s="113">
        <v>0.09</v>
      </c>
      <c r="E28" s="113">
        <v>28.713000000000001</v>
      </c>
      <c r="F28" s="113">
        <v>40.4</v>
      </c>
      <c r="G28" s="113">
        <v>0</v>
      </c>
      <c r="H28" s="113">
        <v>16.707000000000001</v>
      </c>
      <c r="I28" s="113">
        <v>0.30199999999999999</v>
      </c>
      <c r="J28" s="113">
        <v>13.092000000000001</v>
      </c>
      <c r="K28" s="113">
        <v>0</v>
      </c>
      <c r="L28" s="113">
        <v>0</v>
      </c>
      <c r="M28" s="113">
        <v>8.1000000000000003E-2</v>
      </c>
      <c r="N28" s="113">
        <v>0</v>
      </c>
      <c r="O28" s="113">
        <v>0</v>
      </c>
      <c r="P28" s="113">
        <v>6.9000000000000006E-2</v>
      </c>
      <c r="Q28" s="113">
        <v>99.460999999999999</v>
      </c>
      <c r="R28" s="114">
        <v>1.6868130051451548E-3</v>
      </c>
      <c r="S28" s="114">
        <v>1.6311852209422852E-2</v>
      </c>
      <c r="T28" s="114">
        <v>8.154128750628562</v>
      </c>
      <c r="U28" s="114">
        <v>7.696533614249967</v>
      </c>
      <c r="V28" s="114">
        <v>0</v>
      </c>
      <c r="W28" s="114">
        <v>0.11334030469233625</v>
      </c>
      <c r="X28" s="114">
        <v>3.2530969542951635</v>
      </c>
      <c r="Y28" s="114">
        <v>6.1633181069383605E-2</v>
      </c>
      <c r="Z28" s="114">
        <v>4.7032685298500203</v>
      </c>
      <c r="AA28" s="114">
        <v>0</v>
      </c>
      <c r="AB28" s="114">
        <v>0</v>
      </c>
      <c r="AC28" s="114">
        <v>24</v>
      </c>
      <c r="AD28" s="114">
        <v>0.48556542541110076</v>
      </c>
      <c r="AE28" s="114">
        <v>3.2530969542951635</v>
      </c>
      <c r="AF28" s="114">
        <v>0.11334030469233625</v>
      </c>
      <c r="AG28" s="115">
        <v>0.96633226881334344</v>
      </c>
      <c r="AH28" s="115">
        <v>3.3667731186656613E-2</v>
      </c>
      <c r="AI28" s="115">
        <f t="shared" si="0"/>
        <v>59.113279037046773</v>
      </c>
      <c r="AJ28" s="113">
        <f t="shared" si="1"/>
        <v>48.556542541110076</v>
      </c>
    </row>
    <row r="29" spans="1:36" s="116" customFormat="1">
      <c r="A29" s="113" t="s">
        <v>1022</v>
      </c>
      <c r="B29" s="113" t="s">
        <v>15</v>
      </c>
      <c r="C29" s="113">
        <v>2.69</v>
      </c>
      <c r="D29" s="113">
        <v>0.129</v>
      </c>
      <c r="E29" s="113">
        <v>18.73</v>
      </c>
      <c r="F29" s="113">
        <v>42.494999999999997</v>
      </c>
      <c r="G29" s="113">
        <v>0</v>
      </c>
      <c r="H29" s="113">
        <v>24.573</v>
      </c>
      <c r="I29" s="113">
        <v>0.56299999999999994</v>
      </c>
      <c r="J29" s="113">
        <v>9.8450000000000006</v>
      </c>
      <c r="K29" s="113">
        <v>5.7000000000000002E-2</v>
      </c>
      <c r="L29" s="113">
        <v>0</v>
      </c>
      <c r="M29" s="113">
        <v>0</v>
      </c>
      <c r="N29" s="113">
        <v>7.0000000000000001E-3</v>
      </c>
      <c r="O29" s="113">
        <v>1.2E-2</v>
      </c>
      <c r="P29" s="113">
        <v>4.2000000000000003E-2</v>
      </c>
      <c r="Q29" s="113">
        <v>99.143000000000001</v>
      </c>
      <c r="R29" s="114">
        <v>0.68521515668622024</v>
      </c>
      <c r="S29" s="114">
        <v>2.4714752115014282E-2</v>
      </c>
      <c r="T29" s="114">
        <v>5.6226694299153177</v>
      </c>
      <c r="U29" s="114">
        <v>8.5577071199877217</v>
      </c>
      <c r="V29" s="114">
        <v>0</v>
      </c>
      <c r="W29" s="114">
        <v>0.39976363249449776</v>
      </c>
      <c r="X29" s="114">
        <v>4.8342640225936764</v>
      </c>
      <c r="Y29" s="114">
        <v>0.12145679464984634</v>
      </c>
      <c r="Z29" s="114">
        <v>3.7386540399785662</v>
      </c>
      <c r="AA29" s="114">
        <v>1.555505157913922E-2</v>
      </c>
      <c r="AB29" s="114">
        <v>0</v>
      </c>
      <c r="AC29" s="114">
        <v>23.999999999999996</v>
      </c>
      <c r="AD29" s="114">
        <v>0.60348941298362324</v>
      </c>
      <c r="AE29" s="114">
        <v>4.8342640225936764</v>
      </c>
      <c r="AF29" s="114">
        <v>0.39976363249449776</v>
      </c>
      <c r="AG29" s="115">
        <v>0.92362217801698576</v>
      </c>
      <c r="AH29" s="115">
        <v>7.6377821983014182E-2</v>
      </c>
      <c r="AI29" s="115">
        <f t="shared" si="0"/>
        <v>43.610052174659536</v>
      </c>
      <c r="AJ29" s="113">
        <f t="shared" si="1"/>
        <v>60.348941298362327</v>
      </c>
    </row>
    <row r="30" spans="1:36" s="116" customFormat="1">
      <c r="A30" s="113" t="s">
        <v>1023</v>
      </c>
      <c r="B30" s="113" t="s">
        <v>15</v>
      </c>
      <c r="C30" s="113">
        <v>0.08</v>
      </c>
      <c r="D30" s="113">
        <v>2.1000000000000001E-2</v>
      </c>
      <c r="E30" s="113">
        <v>38.448999999999998</v>
      </c>
      <c r="F30" s="113">
        <v>31.789000000000001</v>
      </c>
      <c r="G30" s="113">
        <v>0</v>
      </c>
      <c r="H30" s="113">
        <v>14.836</v>
      </c>
      <c r="I30" s="113">
        <v>0</v>
      </c>
      <c r="J30" s="113">
        <v>15.282999999999999</v>
      </c>
      <c r="K30" s="113">
        <v>2.7E-2</v>
      </c>
      <c r="L30" s="113">
        <v>0</v>
      </c>
      <c r="M30" s="113">
        <v>2.4E-2</v>
      </c>
      <c r="N30" s="113">
        <v>0</v>
      </c>
      <c r="O30" s="113">
        <v>0</v>
      </c>
      <c r="P30" s="113">
        <v>7.4999999999999997E-2</v>
      </c>
      <c r="Q30" s="113">
        <v>100.584</v>
      </c>
      <c r="R30" s="114">
        <v>1.8154575696481559E-2</v>
      </c>
      <c r="S30" s="114">
        <v>3.5843241525940254E-3</v>
      </c>
      <c r="T30" s="114">
        <v>10.28279690067612</v>
      </c>
      <c r="U30" s="114">
        <v>5.7031906167301099</v>
      </c>
      <c r="V30" s="114">
        <v>0</v>
      </c>
      <c r="W30" s="114">
        <v>0</v>
      </c>
      <c r="X30" s="114">
        <v>2.8152443292941314</v>
      </c>
      <c r="Y30" s="114">
        <v>0</v>
      </c>
      <c r="Z30" s="114">
        <v>5.1704650535326326</v>
      </c>
      <c r="AA30" s="114">
        <v>6.5641999179307528E-3</v>
      </c>
      <c r="AB30" s="114">
        <v>0</v>
      </c>
      <c r="AC30" s="114">
        <v>24</v>
      </c>
      <c r="AD30" s="114">
        <v>0.35676185850390735</v>
      </c>
      <c r="AE30" s="114">
        <v>2.8447096463984991</v>
      </c>
      <c r="AF30" s="114">
        <v>-2.9465317104367728E-2</v>
      </c>
      <c r="AG30" s="115">
        <v>1.0104663445363393</v>
      </c>
      <c r="AH30" s="115">
        <v>-1.0466344536339264E-2</v>
      </c>
      <c r="AI30" s="115">
        <f t="shared" si="0"/>
        <v>64.746471548935872</v>
      </c>
      <c r="AJ30" s="113">
        <f t="shared" si="1"/>
        <v>35.676185850390738</v>
      </c>
    </row>
    <row r="31" spans="1:36" s="116" customFormat="1">
      <c r="A31" s="113" t="s">
        <v>1024</v>
      </c>
      <c r="B31" s="113" t="s">
        <v>15</v>
      </c>
      <c r="C31" s="113">
        <v>8.7999999999999995E-2</v>
      </c>
      <c r="D31" s="113">
        <v>1.7999999999999999E-2</v>
      </c>
      <c r="E31" s="113">
        <v>37.837000000000003</v>
      </c>
      <c r="F31" s="113">
        <v>31.326000000000001</v>
      </c>
      <c r="G31" s="113">
        <v>0</v>
      </c>
      <c r="H31" s="113">
        <v>14.616</v>
      </c>
      <c r="I31" s="113">
        <v>0</v>
      </c>
      <c r="J31" s="113">
        <v>14.986000000000001</v>
      </c>
      <c r="K31" s="113">
        <v>4.0000000000000001E-3</v>
      </c>
      <c r="L31" s="113">
        <v>0</v>
      </c>
      <c r="M31" s="113">
        <v>7.0999999999999994E-2</v>
      </c>
      <c r="N31" s="113">
        <v>5.2999999999999999E-2</v>
      </c>
      <c r="O31" s="113">
        <v>1.7999999999999999E-2</v>
      </c>
      <c r="P31" s="113">
        <v>0.193</v>
      </c>
      <c r="Q31" s="113">
        <v>99.21</v>
      </c>
      <c r="R31" s="114">
        <v>2.0302704470264464E-2</v>
      </c>
      <c r="S31" s="114">
        <v>3.1234574478653772E-3</v>
      </c>
      <c r="T31" s="114">
        <v>10.28769330593261</v>
      </c>
      <c r="U31" s="114">
        <v>5.7137478266735711</v>
      </c>
      <c r="V31" s="114">
        <v>0</v>
      </c>
      <c r="W31" s="114">
        <v>0</v>
      </c>
      <c r="X31" s="114">
        <v>2.8197000155826717</v>
      </c>
      <c r="Y31" s="114">
        <v>0</v>
      </c>
      <c r="Z31" s="114">
        <v>5.1544440158522189</v>
      </c>
      <c r="AA31" s="114">
        <v>9.8867404079682332E-4</v>
      </c>
      <c r="AB31" s="114">
        <v>0</v>
      </c>
      <c r="AC31" s="114">
        <v>24</v>
      </c>
      <c r="AD31" s="114">
        <v>0.35707707695344088</v>
      </c>
      <c r="AE31" s="114">
        <v>2.8679934720251228</v>
      </c>
      <c r="AF31" s="114">
        <v>-4.8293456442451088E-2</v>
      </c>
      <c r="AG31" s="115">
        <v>1.0171271611077648</v>
      </c>
      <c r="AH31" s="115">
        <v>-1.7127161107764712E-2</v>
      </c>
      <c r="AI31" s="115">
        <f t="shared" si="0"/>
        <v>64.639464694052094</v>
      </c>
      <c r="AJ31" s="113">
        <f t="shared" si="1"/>
        <v>35.707707695344091</v>
      </c>
    </row>
    <row r="32" spans="1:36" s="116" customFormat="1">
      <c r="A32" s="113" t="s">
        <v>1025</v>
      </c>
      <c r="B32" s="113" t="s">
        <v>15</v>
      </c>
      <c r="C32" s="113">
        <v>0.16500000000000001</v>
      </c>
      <c r="D32" s="113">
        <v>0</v>
      </c>
      <c r="E32" s="113">
        <v>38.674999999999997</v>
      </c>
      <c r="F32" s="113">
        <v>31.084</v>
      </c>
      <c r="G32" s="113">
        <v>0</v>
      </c>
      <c r="H32" s="113">
        <v>13.722</v>
      </c>
      <c r="I32" s="113">
        <v>0</v>
      </c>
      <c r="J32" s="113">
        <v>16.550999999999998</v>
      </c>
      <c r="K32" s="113">
        <v>1.7999999999999999E-2</v>
      </c>
      <c r="L32" s="113">
        <v>0</v>
      </c>
      <c r="M32" s="113">
        <v>3.2000000000000001E-2</v>
      </c>
      <c r="N32" s="113">
        <v>9.5000000000000001E-2</v>
      </c>
      <c r="O32" s="113">
        <v>0</v>
      </c>
      <c r="P32" s="113">
        <v>0.16800000000000001</v>
      </c>
      <c r="Q32" s="113">
        <v>100.51</v>
      </c>
      <c r="R32" s="114">
        <v>3.7188037689077975E-2</v>
      </c>
      <c r="S32" s="114">
        <v>0</v>
      </c>
      <c r="T32" s="114">
        <v>10.272584762427982</v>
      </c>
      <c r="U32" s="114">
        <v>5.5386143066605387</v>
      </c>
      <c r="V32" s="114">
        <v>0</v>
      </c>
      <c r="W32" s="114">
        <v>0.11442485553331494</v>
      </c>
      <c r="X32" s="114">
        <v>2.4716428132569037</v>
      </c>
      <c r="Y32" s="114">
        <v>0</v>
      </c>
      <c r="Z32" s="114">
        <v>5.5611989840528055</v>
      </c>
      <c r="AA32" s="114">
        <v>4.3462403793797268E-3</v>
      </c>
      <c r="AB32" s="114">
        <v>0</v>
      </c>
      <c r="AC32" s="114">
        <v>24</v>
      </c>
      <c r="AD32" s="114">
        <v>0.35029691818179276</v>
      </c>
      <c r="AE32" s="114">
        <v>2.4716428132569037</v>
      </c>
      <c r="AF32" s="114">
        <v>0.11442485553331494</v>
      </c>
      <c r="AG32" s="115">
        <v>0.95575334051995486</v>
      </c>
      <c r="AH32" s="115">
        <v>4.4246659480045129E-2</v>
      </c>
      <c r="AI32" s="115">
        <f t="shared" si="0"/>
        <v>69.230779397588975</v>
      </c>
      <c r="AJ32" s="113">
        <f t="shared" si="1"/>
        <v>35.029691818179273</v>
      </c>
    </row>
    <row r="33" spans="1:36" s="116" customFormat="1" ht="16.5" customHeight="1">
      <c r="A33" s="113" t="s">
        <v>1026</v>
      </c>
      <c r="B33" s="113" t="s">
        <v>15</v>
      </c>
      <c r="C33" s="113">
        <v>0.377</v>
      </c>
      <c r="D33" s="113">
        <v>2.1000000000000001E-2</v>
      </c>
      <c r="E33" s="113">
        <v>39.274000000000001</v>
      </c>
      <c r="F33" s="113">
        <v>29.582999999999998</v>
      </c>
      <c r="G33" s="113">
        <v>0</v>
      </c>
      <c r="H33" s="113">
        <v>15.321</v>
      </c>
      <c r="I33" s="113">
        <v>0</v>
      </c>
      <c r="J33" s="113">
        <v>16</v>
      </c>
      <c r="K33" s="113">
        <v>3.5000000000000003E-2</v>
      </c>
      <c r="L33" s="113">
        <v>0</v>
      </c>
      <c r="M33" s="113">
        <v>5.0000000000000001E-3</v>
      </c>
      <c r="N33" s="113">
        <v>2.7E-2</v>
      </c>
      <c r="O33" s="113">
        <v>0</v>
      </c>
      <c r="P33" s="113">
        <v>3.2000000000000001E-2</v>
      </c>
      <c r="Q33" s="113">
        <v>100.675</v>
      </c>
      <c r="R33" s="114">
        <v>8.4745486635974573E-2</v>
      </c>
      <c r="S33" s="114">
        <v>3.5504744377466871E-3</v>
      </c>
      <c r="T33" s="114">
        <v>10.404242266320036</v>
      </c>
      <c r="U33" s="114">
        <v>5.2572949856436617</v>
      </c>
      <c r="V33" s="114">
        <v>0</v>
      </c>
      <c r="W33" s="114">
        <v>0.16187082588886881</v>
      </c>
      <c r="X33" s="114">
        <v>2.7179501573726039</v>
      </c>
      <c r="Y33" s="114">
        <v>0</v>
      </c>
      <c r="Z33" s="114">
        <v>5.3619170145282826</v>
      </c>
      <c r="AA33" s="114">
        <v>8.4287891728246946E-3</v>
      </c>
      <c r="AB33" s="114">
        <v>0</v>
      </c>
      <c r="AC33" s="114">
        <v>24</v>
      </c>
      <c r="AD33" s="114">
        <v>0.33568192579463962</v>
      </c>
      <c r="AE33" s="114">
        <v>2.7179501573726039</v>
      </c>
      <c r="AF33" s="114">
        <v>0.16187082588886881</v>
      </c>
      <c r="AG33" s="115">
        <v>0.9437913582720181</v>
      </c>
      <c r="AH33" s="115">
        <v>5.6208641727981942E-2</v>
      </c>
      <c r="AI33" s="115">
        <f t="shared" si="0"/>
        <v>66.36145001461486</v>
      </c>
      <c r="AJ33" s="113">
        <f t="shared" si="1"/>
        <v>33.568192579463961</v>
      </c>
    </row>
    <row r="34" spans="1:36" s="116" customFormat="1">
      <c r="A34" s="113" t="s">
        <v>1027</v>
      </c>
      <c r="B34" s="113" t="s">
        <v>15</v>
      </c>
      <c r="C34" s="113">
        <v>0.27800000000000002</v>
      </c>
      <c r="D34" s="113">
        <v>8.5999999999999993E-2</v>
      </c>
      <c r="E34" s="113">
        <v>36.064999999999998</v>
      </c>
      <c r="F34" s="113">
        <v>33.636000000000003</v>
      </c>
      <c r="G34" s="113">
        <v>0</v>
      </c>
      <c r="H34" s="113">
        <v>15.042</v>
      </c>
      <c r="I34" s="113">
        <v>0</v>
      </c>
      <c r="J34" s="113">
        <v>15.602</v>
      </c>
      <c r="K34" s="113">
        <v>6.2E-2</v>
      </c>
      <c r="L34" s="113">
        <v>0</v>
      </c>
      <c r="M34" s="113">
        <v>1.7999999999999999E-2</v>
      </c>
      <c r="N34" s="113">
        <v>1.7000000000000001E-2</v>
      </c>
      <c r="O34" s="113">
        <v>4.1000000000000002E-2</v>
      </c>
      <c r="P34" s="113">
        <v>5.3999999999999999E-2</v>
      </c>
      <c r="Q34" s="113">
        <v>100.901</v>
      </c>
      <c r="R34" s="114">
        <v>6.3336967913158168E-2</v>
      </c>
      <c r="S34" s="114">
        <v>1.473678650940163E-2</v>
      </c>
      <c r="T34" s="114">
        <v>9.6834140548209042</v>
      </c>
      <c r="U34" s="114">
        <v>6.0584526975145296</v>
      </c>
      <c r="V34" s="114">
        <v>0</v>
      </c>
      <c r="W34" s="114">
        <v>0.10198573881944384</v>
      </c>
      <c r="X34" s="114">
        <v>2.7636514777384069</v>
      </c>
      <c r="Y34" s="114">
        <v>0</v>
      </c>
      <c r="Z34" s="114">
        <v>5.2992892401178304</v>
      </c>
      <c r="AA34" s="114">
        <v>1.5133036566325957E-2</v>
      </c>
      <c r="AB34" s="114">
        <v>0</v>
      </c>
      <c r="AC34" s="114">
        <v>24</v>
      </c>
      <c r="AD34" s="114">
        <v>0.38486240500134516</v>
      </c>
      <c r="AE34" s="114">
        <v>2.7636514777384069</v>
      </c>
      <c r="AF34" s="114">
        <v>0.10198573881944384</v>
      </c>
      <c r="AG34" s="115">
        <v>0.96441079902572346</v>
      </c>
      <c r="AH34" s="115">
        <v>3.5589200974276564E-2</v>
      </c>
      <c r="AI34" s="115">
        <f t="shared" si="0"/>
        <v>65.724025830699617</v>
      </c>
      <c r="AJ34" s="113">
        <f t="shared" si="1"/>
        <v>38.486240500134514</v>
      </c>
    </row>
    <row r="35" spans="1:36" s="116" customFormat="1">
      <c r="A35" s="113" t="s">
        <v>1028</v>
      </c>
      <c r="B35" s="113" t="s">
        <v>15</v>
      </c>
      <c r="C35" s="113">
        <v>3.5999999999999997E-2</v>
      </c>
      <c r="D35" s="113">
        <v>7.0000000000000001E-3</v>
      </c>
      <c r="E35" s="113">
        <v>38.045000000000002</v>
      </c>
      <c r="F35" s="113">
        <v>29.827999999999999</v>
      </c>
      <c r="G35" s="113">
        <v>0</v>
      </c>
      <c r="H35" s="113">
        <v>16.297000000000001</v>
      </c>
      <c r="I35" s="113">
        <v>0</v>
      </c>
      <c r="J35" s="113">
        <v>15.486000000000001</v>
      </c>
      <c r="K35" s="113">
        <v>3.6999999999999998E-2</v>
      </c>
      <c r="L35" s="113">
        <v>0</v>
      </c>
      <c r="M35" s="113">
        <v>2.1999999999999999E-2</v>
      </c>
      <c r="N35" s="113">
        <v>8.9999999999999993E-3</v>
      </c>
      <c r="O35" s="113">
        <v>0</v>
      </c>
      <c r="P35" s="113">
        <v>6.2E-2</v>
      </c>
      <c r="Q35" s="113">
        <v>99.828999999999994</v>
      </c>
      <c r="R35" s="114">
        <v>8.2119511195104158E-3</v>
      </c>
      <c r="S35" s="114">
        <v>1.2009744348541217E-3</v>
      </c>
      <c r="T35" s="114">
        <v>10.227548229661833</v>
      </c>
      <c r="U35" s="114">
        <v>5.3791405742354454</v>
      </c>
      <c r="V35" s="114">
        <v>0</v>
      </c>
      <c r="W35" s="114">
        <v>0.37448534499398534</v>
      </c>
      <c r="X35" s="114">
        <v>2.7340418556057395</v>
      </c>
      <c r="Y35" s="114">
        <v>0</v>
      </c>
      <c r="Z35" s="114">
        <v>5.2663290075870126</v>
      </c>
      <c r="AA35" s="114">
        <v>9.0420623616197463E-3</v>
      </c>
      <c r="AB35" s="114">
        <v>0</v>
      </c>
      <c r="AC35" s="114">
        <v>23.999999999999996</v>
      </c>
      <c r="AD35" s="114">
        <v>0.34466891996284149</v>
      </c>
      <c r="AE35" s="114">
        <v>2.7340418556057395</v>
      </c>
      <c r="AF35" s="114">
        <v>0.37448534499398534</v>
      </c>
      <c r="AG35" s="115">
        <v>0.87952965477614731</v>
      </c>
      <c r="AH35" s="115">
        <v>0.12047034522385272</v>
      </c>
      <c r="AI35" s="115">
        <f t="shared" si="0"/>
        <v>65.826061036942335</v>
      </c>
      <c r="AJ35" s="113">
        <f t="shared" si="1"/>
        <v>34.466891996284147</v>
      </c>
    </row>
    <row r="36" spans="1:36" s="116" customFormat="1">
      <c r="A36" s="113" t="s">
        <v>1029</v>
      </c>
      <c r="B36" s="113" t="s">
        <v>15</v>
      </c>
      <c r="C36" s="113">
        <v>0.24199999999999999</v>
      </c>
      <c r="D36" s="113">
        <v>1E-3</v>
      </c>
      <c r="E36" s="113">
        <v>38.631999999999998</v>
      </c>
      <c r="F36" s="113">
        <v>28.956</v>
      </c>
      <c r="G36" s="113">
        <v>0</v>
      </c>
      <c r="H36" s="113">
        <v>15.585000000000001</v>
      </c>
      <c r="I36" s="113">
        <v>0</v>
      </c>
      <c r="J36" s="113">
        <v>16.577000000000002</v>
      </c>
      <c r="K36" s="113">
        <v>7.8E-2</v>
      </c>
      <c r="L36" s="113">
        <v>0</v>
      </c>
      <c r="M36" s="113">
        <v>0.08</v>
      </c>
      <c r="N36" s="113">
        <v>2.7E-2</v>
      </c>
      <c r="O36" s="113">
        <v>0</v>
      </c>
      <c r="P36" s="113">
        <v>0.20399999999999999</v>
      </c>
      <c r="Q36" s="113">
        <v>100.38200000000001</v>
      </c>
      <c r="R36" s="114">
        <v>5.4539596189069957E-2</v>
      </c>
      <c r="S36" s="114">
        <v>1.6950730532986071E-4</v>
      </c>
      <c r="T36" s="114">
        <v>10.260625516161509</v>
      </c>
      <c r="U36" s="114">
        <v>5.1591722116789223</v>
      </c>
      <c r="V36" s="114">
        <v>0</v>
      </c>
      <c r="W36" s="114">
        <v>0.47078406517076843</v>
      </c>
      <c r="X36" s="114">
        <v>2.466233272655848</v>
      </c>
      <c r="Y36" s="114">
        <v>0</v>
      </c>
      <c r="Z36" s="114">
        <v>5.5696431097814809</v>
      </c>
      <c r="AA36" s="114">
        <v>1.8832721057069242E-2</v>
      </c>
      <c r="AB36" s="114">
        <v>0</v>
      </c>
      <c r="AC36" s="114">
        <v>24</v>
      </c>
      <c r="AD36" s="114">
        <v>0.33458105629777757</v>
      </c>
      <c r="AE36" s="114">
        <v>2.466233272655848</v>
      </c>
      <c r="AF36" s="114">
        <v>0.47078406517076843</v>
      </c>
      <c r="AG36" s="115">
        <v>0.83970674632818232</v>
      </c>
      <c r="AH36" s="115">
        <v>0.16029325367181765</v>
      </c>
      <c r="AI36" s="115">
        <f t="shared" si="0"/>
        <v>69.309716136924621</v>
      </c>
      <c r="AJ36" s="113">
        <f t="shared" si="1"/>
        <v>33.458105629777755</v>
      </c>
    </row>
    <row r="37" spans="1:36" s="116" customFormat="1">
      <c r="A37" s="113" t="s">
        <v>1030</v>
      </c>
      <c r="B37" s="113" t="s">
        <v>15</v>
      </c>
      <c r="C37" s="113">
        <v>0.36299999999999999</v>
      </c>
      <c r="D37" s="113">
        <v>2E-3</v>
      </c>
      <c r="E37" s="113">
        <v>38.405999999999999</v>
      </c>
      <c r="F37" s="113">
        <v>32.241</v>
      </c>
      <c r="G37" s="113">
        <v>0</v>
      </c>
      <c r="H37" s="113">
        <v>14.263</v>
      </c>
      <c r="I37" s="113">
        <v>0</v>
      </c>
      <c r="J37" s="113">
        <v>15.416</v>
      </c>
      <c r="K37" s="113">
        <v>5.5E-2</v>
      </c>
      <c r="L37" s="113">
        <v>0</v>
      </c>
      <c r="M37" s="113">
        <v>0</v>
      </c>
      <c r="N37" s="113">
        <v>0</v>
      </c>
      <c r="O37" s="113">
        <v>1.9E-2</v>
      </c>
      <c r="P37" s="113">
        <v>3.1E-2</v>
      </c>
      <c r="Q37" s="113">
        <v>100.79600000000001</v>
      </c>
      <c r="R37" s="114">
        <v>8.2124391044674644E-2</v>
      </c>
      <c r="S37" s="114">
        <v>3.4031994368715978E-4</v>
      </c>
      <c r="T37" s="114">
        <v>10.239876238221408</v>
      </c>
      <c r="U37" s="114">
        <v>5.7665882868404967</v>
      </c>
      <c r="V37" s="114">
        <v>0</v>
      </c>
      <c r="W37" s="114">
        <v>0</v>
      </c>
      <c r="X37" s="114">
        <v>2.6982337546414725</v>
      </c>
      <c r="Y37" s="114">
        <v>0</v>
      </c>
      <c r="Z37" s="114">
        <v>5.1995063955369059</v>
      </c>
      <c r="AA37" s="114">
        <v>1.3330613771354917E-2</v>
      </c>
      <c r="AB37" s="114">
        <v>0</v>
      </c>
      <c r="AC37" s="114">
        <v>23.999999999999996</v>
      </c>
      <c r="AD37" s="114">
        <v>0.36026620855664532</v>
      </c>
      <c r="AE37" s="114">
        <v>2.869627701680082</v>
      </c>
      <c r="AF37" s="114">
        <v>-0.17139394703860944</v>
      </c>
      <c r="AG37" s="115">
        <v>1.0635207927199708</v>
      </c>
      <c r="AH37" s="115">
        <v>-6.352079271997077E-2</v>
      </c>
      <c r="AI37" s="115">
        <f t="shared" si="0"/>
        <v>65.835369316619889</v>
      </c>
      <c r="AJ37" s="113">
        <f t="shared" si="1"/>
        <v>36.026620855664532</v>
      </c>
    </row>
    <row r="38" spans="1:36" s="116" customFormat="1" ht="17" customHeight="1">
      <c r="A38" s="113" t="s">
        <v>1031</v>
      </c>
      <c r="B38" s="113" t="s">
        <v>15</v>
      </c>
      <c r="C38" s="113">
        <v>0.05</v>
      </c>
      <c r="D38" s="113">
        <v>0</v>
      </c>
      <c r="E38" s="113">
        <v>30.893999999999998</v>
      </c>
      <c r="F38" s="113">
        <v>39.064</v>
      </c>
      <c r="G38" s="113">
        <v>0</v>
      </c>
      <c r="H38" s="113">
        <v>16.218</v>
      </c>
      <c r="I38" s="113">
        <v>0</v>
      </c>
      <c r="J38" s="113">
        <v>14.398</v>
      </c>
      <c r="K38" s="113">
        <v>4.2999999999999997E-2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100.667</v>
      </c>
      <c r="R38" s="114">
        <v>1.1717156875111184E-2</v>
      </c>
      <c r="S38" s="114">
        <v>0</v>
      </c>
      <c r="T38" s="114">
        <v>8.5321105757320783</v>
      </c>
      <c r="U38" s="114">
        <v>7.2372546855593498</v>
      </c>
      <c r="V38" s="114">
        <v>0</v>
      </c>
      <c r="W38" s="114">
        <v>0.20720042495833013</v>
      </c>
      <c r="X38" s="114">
        <v>2.9707907566837672</v>
      </c>
      <c r="Y38" s="114">
        <v>0</v>
      </c>
      <c r="Z38" s="114">
        <v>5.0301309038442072</v>
      </c>
      <c r="AA38" s="114">
        <v>1.0795496347160212E-2</v>
      </c>
      <c r="AB38" s="114">
        <v>0</v>
      </c>
      <c r="AC38" s="114">
        <v>24.000000000000004</v>
      </c>
      <c r="AD38" s="114">
        <v>0.45894394388367771</v>
      </c>
      <c r="AE38" s="114">
        <v>2.9707907566837672</v>
      </c>
      <c r="AF38" s="114">
        <v>0.20720042495833013</v>
      </c>
      <c r="AG38" s="115">
        <v>0.93480144748190652</v>
      </c>
      <c r="AH38" s="115">
        <v>6.519855251809345E-2</v>
      </c>
      <c r="AI38" s="115">
        <f t="shared" si="0"/>
        <v>62.869393268278451</v>
      </c>
      <c r="AJ38" s="113">
        <f t="shared" si="1"/>
        <v>45.894394388367772</v>
      </c>
    </row>
    <row r="39" spans="1:36" s="116" customFormat="1">
      <c r="A39" s="113" t="s">
        <v>1032</v>
      </c>
      <c r="B39" s="113" t="s">
        <v>15</v>
      </c>
      <c r="C39" s="113">
        <v>1.7000000000000001E-2</v>
      </c>
      <c r="D39" s="113">
        <v>0</v>
      </c>
      <c r="E39" s="113">
        <v>33.341000000000001</v>
      </c>
      <c r="F39" s="113">
        <v>37.015999999999998</v>
      </c>
      <c r="G39" s="113">
        <v>0</v>
      </c>
      <c r="H39" s="113">
        <v>15.912000000000001</v>
      </c>
      <c r="I39" s="113">
        <v>0</v>
      </c>
      <c r="J39" s="113">
        <v>14.412000000000001</v>
      </c>
      <c r="K39" s="113">
        <v>1.7000000000000001E-2</v>
      </c>
      <c r="L39" s="113">
        <v>0</v>
      </c>
      <c r="M39" s="113">
        <v>0</v>
      </c>
      <c r="N39" s="113">
        <v>0</v>
      </c>
      <c r="O39" s="113">
        <v>3.7999999999999999E-2</v>
      </c>
      <c r="P39" s="113">
        <v>4.0000000000000001E-3</v>
      </c>
      <c r="Q39" s="113">
        <v>100.75700000000001</v>
      </c>
      <c r="R39" s="114">
        <v>3.9464995811027007E-3</v>
      </c>
      <c r="S39" s="114">
        <v>0</v>
      </c>
      <c r="T39" s="114">
        <v>9.1216174409980741</v>
      </c>
      <c r="U39" s="114">
        <v>6.7935618054789826</v>
      </c>
      <c r="V39" s="114">
        <v>0</v>
      </c>
      <c r="W39" s="114">
        <v>7.6927754360745837E-2</v>
      </c>
      <c r="X39" s="114">
        <v>3.0118812973213784</v>
      </c>
      <c r="Y39" s="114">
        <v>0</v>
      </c>
      <c r="Z39" s="114">
        <v>4.9878372119809598</v>
      </c>
      <c r="AA39" s="114">
        <v>4.2279902787562456E-3</v>
      </c>
      <c r="AB39" s="114">
        <v>0</v>
      </c>
      <c r="AC39" s="114">
        <v>24</v>
      </c>
      <c r="AD39" s="114">
        <v>0.42686052731594509</v>
      </c>
      <c r="AE39" s="114">
        <v>3.0118812973213784</v>
      </c>
      <c r="AF39" s="114">
        <v>7.6927754360745837E-2</v>
      </c>
      <c r="AG39" s="115">
        <v>0.97509468760496798</v>
      </c>
      <c r="AH39" s="115">
        <v>2.4905312395031996E-2</v>
      </c>
      <c r="AI39" s="115">
        <f t="shared" si="0"/>
        <v>62.350159023482355</v>
      </c>
      <c r="AJ39" s="113">
        <f t="shared" si="1"/>
        <v>42.686052731594508</v>
      </c>
    </row>
    <row r="40" spans="1:36" s="116" customFormat="1">
      <c r="A40" s="113" t="s">
        <v>1033</v>
      </c>
      <c r="B40" s="113" t="s">
        <v>15</v>
      </c>
      <c r="C40" s="113">
        <v>4.1000000000000002E-2</v>
      </c>
      <c r="D40" s="113">
        <v>0</v>
      </c>
      <c r="E40" s="113">
        <v>31.57</v>
      </c>
      <c r="F40" s="113">
        <v>36.975000000000001</v>
      </c>
      <c r="G40" s="113">
        <v>0</v>
      </c>
      <c r="H40" s="113">
        <v>16.079999999999998</v>
      </c>
      <c r="I40" s="113">
        <v>0</v>
      </c>
      <c r="J40" s="113">
        <v>14.462999999999999</v>
      </c>
      <c r="K40" s="113">
        <v>0.02</v>
      </c>
      <c r="L40" s="113">
        <v>0</v>
      </c>
      <c r="M40" s="113">
        <v>0</v>
      </c>
      <c r="N40" s="113">
        <v>1.6E-2</v>
      </c>
      <c r="O40" s="113">
        <v>0.114</v>
      </c>
      <c r="P40" s="113">
        <v>0</v>
      </c>
      <c r="Q40" s="113">
        <v>99.278999999999996</v>
      </c>
      <c r="R40" s="114">
        <v>9.693918407039797E-3</v>
      </c>
      <c r="S40" s="114">
        <v>0</v>
      </c>
      <c r="T40" s="114">
        <v>8.7967080380367246</v>
      </c>
      <c r="U40" s="114">
        <v>6.9114407708677277</v>
      </c>
      <c r="V40" s="114">
        <v>0</v>
      </c>
      <c r="W40" s="114">
        <v>0.27246335428146295</v>
      </c>
      <c r="X40" s="114">
        <v>2.9066403800399758</v>
      </c>
      <c r="Y40" s="114">
        <v>0</v>
      </c>
      <c r="Z40" s="114">
        <v>5.0979875123250471</v>
      </c>
      <c r="AA40" s="114">
        <v>5.0660260420214241E-3</v>
      </c>
      <c r="AB40" s="114">
        <v>0</v>
      </c>
      <c r="AC40" s="114">
        <v>24</v>
      </c>
      <c r="AD40" s="114">
        <v>0.43999078789919854</v>
      </c>
      <c r="AE40" s="114">
        <v>2.9066403800399758</v>
      </c>
      <c r="AF40" s="114">
        <v>0.27246335428146295</v>
      </c>
      <c r="AG40" s="115">
        <v>0.91429554457756046</v>
      </c>
      <c r="AH40" s="115">
        <v>8.5704455422439582E-2</v>
      </c>
      <c r="AI40" s="115">
        <f t="shared" si="0"/>
        <v>63.688001252220758</v>
      </c>
      <c r="AJ40" s="113">
        <f t="shared" si="1"/>
        <v>43.999078789919857</v>
      </c>
    </row>
    <row r="41" spans="1:36" s="116" customFormat="1">
      <c r="A41" s="113" t="s">
        <v>1034</v>
      </c>
      <c r="B41" s="113" t="s">
        <v>15</v>
      </c>
      <c r="C41" s="113">
        <v>0.128</v>
      </c>
      <c r="D41" s="113">
        <v>1.0999999999999999E-2</v>
      </c>
      <c r="E41" s="113">
        <v>30.994</v>
      </c>
      <c r="F41" s="113">
        <v>38.445</v>
      </c>
      <c r="G41" s="113">
        <v>0</v>
      </c>
      <c r="H41" s="113">
        <v>16.010000000000002</v>
      </c>
      <c r="I41" s="113">
        <v>0</v>
      </c>
      <c r="J41" s="113">
        <v>14.936999999999999</v>
      </c>
      <c r="K41" s="113">
        <v>7.0000000000000007E-2</v>
      </c>
      <c r="L41" s="113">
        <v>0</v>
      </c>
      <c r="M41" s="113">
        <v>0</v>
      </c>
      <c r="N41" s="113">
        <v>0.01</v>
      </c>
      <c r="O41" s="113">
        <v>3.2000000000000001E-2</v>
      </c>
      <c r="P41" s="113">
        <v>5.0000000000000001E-3</v>
      </c>
      <c r="Q41" s="113">
        <v>100.642</v>
      </c>
      <c r="R41" s="114">
        <v>2.988698144969619E-2</v>
      </c>
      <c r="S41" s="114">
        <v>1.9317754268585708E-3</v>
      </c>
      <c r="T41" s="114">
        <v>8.5286404520395802</v>
      </c>
      <c r="U41" s="114">
        <v>7.0967066614334069</v>
      </c>
      <c r="V41" s="114">
        <v>0</v>
      </c>
      <c r="W41" s="114">
        <v>0.31101537277389468</v>
      </c>
      <c r="X41" s="114">
        <v>2.8148233566122975</v>
      </c>
      <c r="Y41" s="114">
        <v>0</v>
      </c>
      <c r="Z41" s="114">
        <v>5.1994851624922154</v>
      </c>
      <c r="AA41" s="114">
        <v>1.7510237772050293E-2</v>
      </c>
      <c r="AB41" s="114">
        <v>0</v>
      </c>
      <c r="AC41" s="114">
        <v>24</v>
      </c>
      <c r="AD41" s="114">
        <v>0.45417913662309983</v>
      </c>
      <c r="AE41" s="114">
        <v>2.8148233566122975</v>
      </c>
      <c r="AF41" s="114">
        <v>0.31101537277389468</v>
      </c>
      <c r="AG41" s="115">
        <v>0.90050178537682668</v>
      </c>
      <c r="AH41" s="115">
        <v>9.9498214623173306E-2</v>
      </c>
      <c r="AI41" s="115">
        <f t="shared" si="0"/>
        <v>64.877526864578257</v>
      </c>
      <c r="AJ41" s="113">
        <f t="shared" si="1"/>
        <v>45.417913662309985</v>
      </c>
    </row>
    <row r="42" spans="1:36" s="116" customFormat="1">
      <c r="A42" s="113" t="s">
        <v>1035</v>
      </c>
      <c r="B42" s="113" t="s">
        <v>15</v>
      </c>
      <c r="C42" s="113">
        <v>6.9000000000000006E-2</v>
      </c>
      <c r="D42" s="113">
        <v>1.7000000000000001E-2</v>
      </c>
      <c r="E42" s="113">
        <v>31.492999999999999</v>
      </c>
      <c r="F42" s="113">
        <v>38.084000000000003</v>
      </c>
      <c r="G42" s="113">
        <v>0</v>
      </c>
      <c r="H42" s="113">
        <v>16.09</v>
      </c>
      <c r="I42" s="113">
        <v>0</v>
      </c>
      <c r="J42" s="113">
        <v>14.847</v>
      </c>
      <c r="K42" s="113">
        <v>3.4000000000000002E-2</v>
      </c>
      <c r="L42" s="113">
        <v>0</v>
      </c>
      <c r="M42" s="113">
        <v>0</v>
      </c>
      <c r="N42" s="113">
        <v>0</v>
      </c>
      <c r="O42" s="113">
        <v>2.7E-2</v>
      </c>
      <c r="P42" s="113">
        <v>9.4E-2</v>
      </c>
      <c r="Q42" s="113">
        <v>100.755</v>
      </c>
      <c r="R42" s="114">
        <v>1.6088671363462516E-2</v>
      </c>
      <c r="S42" s="114">
        <v>2.9813425543725146E-3</v>
      </c>
      <c r="T42" s="114">
        <v>8.6539666243515381</v>
      </c>
      <c r="U42" s="114">
        <v>7.020346550103481</v>
      </c>
      <c r="V42" s="114">
        <v>0</v>
      </c>
      <c r="W42" s="114">
        <v>0.2875467977093038</v>
      </c>
      <c r="X42" s="114">
        <v>2.8495670913441313</v>
      </c>
      <c r="Y42" s="114">
        <v>0</v>
      </c>
      <c r="Z42" s="114">
        <v>5.1610097113310838</v>
      </c>
      <c r="AA42" s="114">
        <v>8.493211242627547E-3</v>
      </c>
      <c r="AB42" s="114">
        <v>0</v>
      </c>
      <c r="AC42" s="114">
        <v>24</v>
      </c>
      <c r="AD42" s="114">
        <v>0.44788862337807489</v>
      </c>
      <c r="AE42" s="114">
        <v>2.8495670913441313</v>
      </c>
      <c r="AF42" s="114">
        <v>0.2875467977093038</v>
      </c>
      <c r="AG42" s="115">
        <v>0.90834033832413219</v>
      </c>
      <c r="AH42" s="115">
        <v>9.1659661675867823E-2</v>
      </c>
      <c r="AI42" s="115">
        <f t="shared" si="0"/>
        <v>64.427441849225019</v>
      </c>
      <c r="AJ42" s="113">
        <f t="shared" si="1"/>
        <v>44.788862337807487</v>
      </c>
    </row>
    <row r="43" spans="1:36" s="116" customFormat="1">
      <c r="A43" s="113" t="s">
        <v>1036</v>
      </c>
      <c r="B43" s="113" t="s">
        <v>15</v>
      </c>
      <c r="C43" s="113">
        <v>0</v>
      </c>
      <c r="D43" s="113">
        <v>5.0999999999999997E-2</v>
      </c>
      <c r="E43" s="113">
        <v>36.529000000000003</v>
      </c>
      <c r="F43" s="113">
        <v>32.442</v>
      </c>
      <c r="G43" s="113">
        <v>0</v>
      </c>
      <c r="H43" s="113">
        <v>16.391999999999999</v>
      </c>
      <c r="I43" s="113">
        <v>0.23400000000000001</v>
      </c>
      <c r="J43" s="113">
        <v>15.105</v>
      </c>
      <c r="K43" s="113">
        <v>0</v>
      </c>
      <c r="L43" s="113">
        <v>0</v>
      </c>
      <c r="M43" s="113">
        <v>0.15</v>
      </c>
      <c r="N43" s="113">
        <v>1E-3</v>
      </c>
      <c r="O43" s="113">
        <v>2.5999999999999999E-2</v>
      </c>
      <c r="P43" s="113">
        <v>2.9000000000000001E-2</v>
      </c>
      <c r="Q43" s="113">
        <v>100.959</v>
      </c>
      <c r="R43" s="114">
        <v>0</v>
      </c>
      <c r="S43" s="114">
        <v>8.7543639142391248E-3</v>
      </c>
      <c r="T43" s="114">
        <v>9.8249517976017113</v>
      </c>
      <c r="U43" s="114">
        <v>5.8534926419480557</v>
      </c>
      <c r="V43" s="114">
        <v>0</v>
      </c>
      <c r="W43" s="114">
        <v>0.3040468326217578</v>
      </c>
      <c r="X43" s="114">
        <v>2.8241757658152791</v>
      </c>
      <c r="Y43" s="114">
        <v>4.5229017047227038E-2</v>
      </c>
      <c r="Z43" s="114">
        <v>5.1393495810517251</v>
      </c>
      <c r="AA43" s="114">
        <v>0</v>
      </c>
      <c r="AB43" s="114">
        <v>0</v>
      </c>
      <c r="AC43" s="114">
        <v>23.999999999999996</v>
      </c>
      <c r="AD43" s="114">
        <v>0.37334651817767633</v>
      </c>
      <c r="AE43" s="114">
        <v>2.8241757658152791</v>
      </c>
      <c r="AF43" s="114">
        <v>0.3040468326217578</v>
      </c>
      <c r="AG43" s="115">
        <v>0.90280524385519445</v>
      </c>
      <c r="AH43" s="115">
        <v>9.7194756144805564E-2</v>
      </c>
      <c r="AI43" s="115">
        <f t="shared" si="0"/>
        <v>64.536111297412262</v>
      </c>
      <c r="AJ43" s="113">
        <f t="shared" si="1"/>
        <v>37.334651817767636</v>
      </c>
    </row>
    <row r="44" spans="1:36" s="116" customFormat="1">
      <c r="A44" s="113" t="s">
        <v>1037</v>
      </c>
      <c r="B44" s="113" t="s">
        <v>15</v>
      </c>
      <c r="C44" s="113">
        <v>0.67300000000000004</v>
      </c>
      <c r="D44" s="113">
        <v>9.7000000000000003E-2</v>
      </c>
      <c r="E44" s="113">
        <v>34.795999999999999</v>
      </c>
      <c r="F44" s="113">
        <v>33.686</v>
      </c>
      <c r="G44" s="113">
        <v>0</v>
      </c>
      <c r="H44" s="113">
        <v>14.401</v>
      </c>
      <c r="I44" s="113">
        <v>0.21299999999999999</v>
      </c>
      <c r="J44" s="113">
        <v>15.237</v>
      </c>
      <c r="K44" s="113">
        <v>4.0000000000000001E-3</v>
      </c>
      <c r="L44" s="113">
        <v>0</v>
      </c>
      <c r="M44" s="113">
        <v>0.155</v>
      </c>
      <c r="N44" s="113">
        <v>0</v>
      </c>
      <c r="O44" s="113">
        <v>0</v>
      </c>
      <c r="P44" s="113">
        <v>3.0000000000000001E-3</v>
      </c>
      <c r="Q44" s="113">
        <v>99.265000000000001</v>
      </c>
      <c r="R44" s="114">
        <v>0.15631968455087297</v>
      </c>
      <c r="S44" s="114">
        <v>1.6945805127419871E-2</v>
      </c>
      <c r="T44" s="114">
        <v>9.5248472756388196</v>
      </c>
      <c r="U44" s="114">
        <v>6.1857584166617841</v>
      </c>
      <c r="V44" s="114">
        <v>0</v>
      </c>
      <c r="W44" s="114">
        <v>0</v>
      </c>
      <c r="X44" s="114">
        <v>2.7970125026280539</v>
      </c>
      <c r="Y44" s="114">
        <v>4.1900282305095599E-2</v>
      </c>
      <c r="Z44" s="114">
        <v>5.2762206723267626</v>
      </c>
      <c r="AA44" s="114">
        <v>9.9536076119409629E-4</v>
      </c>
      <c r="AB44" s="114">
        <v>0</v>
      </c>
      <c r="AC44" s="114">
        <v>24.000000000000004</v>
      </c>
      <c r="AD44" s="114">
        <v>0.39373137725003671</v>
      </c>
      <c r="AE44" s="114">
        <v>2.8541491742852583</v>
      </c>
      <c r="AF44" s="114">
        <v>-5.7136671657204374E-2</v>
      </c>
      <c r="AG44" s="115">
        <v>1.0204277498236132</v>
      </c>
      <c r="AH44" s="115">
        <v>-2.0427749823613284E-2</v>
      </c>
      <c r="AI44" s="115">
        <f t="shared" si="0"/>
        <v>65.354493769545954</v>
      </c>
      <c r="AJ44" s="113">
        <f t="shared" si="1"/>
        <v>39.373137725003673</v>
      </c>
    </row>
    <row r="45" spans="1:36" s="116" customFormat="1">
      <c r="A45" s="113" t="s">
        <v>1038</v>
      </c>
      <c r="B45" s="113" t="s">
        <v>15</v>
      </c>
      <c r="C45" s="113">
        <v>5.8999999999999997E-2</v>
      </c>
      <c r="D45" s="113">
        <v>0.108</v>
      </c>
      <c r="E45" s="113">
        <v>35.432000000000002</v>
      </c>
      <c r="F45" s="113">
        <v>34.731000000000002</v>
      </c>
      <c r="G45" s="113">
        <v>0</v>
      </c>
      <c r="H45" s="113">
        <v>13.97</v>
      </c>
      <c r="I45" s="113">
        <v>0.224</v>
      </c>
      <c r="J45" s="113">
        <v>16.166</v>
      </c>
      <c r="K45" s="113">
        <v>1E-3</v>
      </c>
      <c r="L45" s="113">
        <v>0</v>
      </c>
      <c r="M45" s="113">
        <v>6.0999999999999999E-2</v>
      </c>
      <c r="N45" s="113">
        <v>6.0000000000000001E-3</v>
      </c>
      <c r="O45" s="113">
        <v>0.03</v>
      </c>
      <c r="P45" s="113">
        <v>1.7999999999999999E-2</v>
      </c>
      <c r="Q45" s="113">
        <v>100.806</v>
      </c>
      <c r="R45" s="114">
        <v>1.3443801726907555E-2</v>
      </c>
      <c r="S45" s="114">
        <v>1.8509117412831417E-2</v>
      </c>
      <c r="T45" s="114">
        <v>9.5147163825928178</v>
      </c>
      <c r="U45" s="114">
        <v>6.2565119696446914</v>
      </c>
      <c r="V45" s="114">
        <v>0</v>
      </c>
      <c r="W45" s="114">
        <v>0.16486580948301111</v>
      </c>
      <c r="X45" s="114">
        <v>2.496898789623863</v>
      </c>
      <c r="Y45" s="114">
        <v>4.3227174106689283E-2</v>
      </c>
      <c r="Z45" s="114">
        <v>5.491582841791911</v>
      </c>
      <c r="AA45" s="114">
        <v>2.4411361727574588E-4</v>
      </c>
      <c r="AB45" s="114">
        <v>0</v>
      </c>
      <c r="AC45" s="114">
        <v>23.999999999999996</v>
      </c>
      <c r="AD45" s="114">
        <v>0.39670416469222336</v>
      </c>
      <c r="AE45" s="114">
        <v>2.496898789623863</v>
      </c>
      <c r="AF45" s="114">
        <v>0.16486580948301111</v>
      </c>
      <c r="AG45" s="115">
        <v>0.93806146135600044</v>
      </c>
      <c r="AH45" s="115">
        <v>6.1938538643999556E-2</v>
      </c>
      <c r="AI45" s="115">
        <f t="shared" si="0"/>
        <v>68.743762521722857</v>
      </c>
      <c r="AJ45" s="113">
        <f t="shared" si="1"/>
        <v>39.670416469222339</v>
      </c>
    </row>
    <row r="46" spans="1:36" s="116" customFormat="1">
      <c r="A46" s="113" t="s">
        <v>1039</v>
      </c>
      <c r="B46" s="113" t="s">
        <v>15</v>
      </c>
      <c r="C46" s="113">
        <v>6.0000000000000001E-3</v>
      </c>
      <c r="D46" s="113">
        <v>0.11600000000000001</v>
      </c>
      <c r="E46" s="113">
        <v>37.558</v>
      </c>
      <c r="F46" s="113">
        <v>30.803999999999998</v>
      </c>
      <c r="G46" s="113">
        <v>0</v>
      </c>
      <c r="H46" s="113">
        <v>15.082000000000001</v>
      </c>
      <c r="I46" s="113">
        <v>0.252</v>
      </c>
      <c r="J46" s="113">
        <v>15.242000000000001</v>
      </c>
      <c r="K46" s="113">
        <v>3.4000000000000002E-2</v>
      </c>
      <c r="L46" s="113">
        <v>0</v>
      </c>
      <c r="M46" s="113">
        <v>0.114</v>
      </c>
      <c r="N46" s="113">
        <v>0</v>
      </c>
      <c r="O46" s="113">
        <v>4.0000000000000001E-3</v>
      </c>
      <c r="P46" s="113">
        <v>4.2000000000000003E-2</v>
      </c>
      <c r="Q46" s="113">
        <v>99.254000000000005</v>
      </c>
      <c r="R46" s="114">
        <v>1.3807301000547886E-3</v>
      </c>
      <c r="S46" s="114">
        <v>2.007739666105374E-2</v>
      </c>
      <c r="T46" s="114">
        <v>10.185681518109369</v>
      </c>
      <c r="U46" s="114">
        <v>5.604147555596704</v>
      </c>
      <c r="V46" s="114">
        <v>0</v>
      </c>
      <c r="W46" s="114">
        <v>0.1672546727716977</v>
      </c>
      <c r="X46" s="114">
        <v>2.7348938214317391</v>
      </c>
      <c r="Y46" s="114">
        <v>4.911304067203625E-2</v>
      </c>
      <c r="Z46" s="114">
        <v>5.2290690577208769</v>
      </c>
      <c r="AA46" s="114">
        <v>8.3822069364714626E-3</v>
      </c>
      <c r="AB46" s="114">
        <v>0</v>
      </c>
      <c r="AC46" s="114">
        <v>24.000000000000004</v>
      </c>
      <c r="AD46" s="114">
        <v>0.35492135661740509</v>
      </c>
      <c r="AE46" s="114">
        <v>2.7348938214317391</v>
      </c>
      <c r="AF46" s="114">
        <v>0.1672546727716977</v>
      </c>
      <c r="AG46" s="115">
        <v>0.9423686716562707</v>
      </c>
      <c r="AH46" s="115">
        <v>5.7631328343729256E-2</v>
      </c>
      <c r="AI46" s="115">
        <f t="shared" si="0"/>
        <v>65.659133989801603</v>
      </c>
      <c r="AJ46" s="113">
        <f t="shared" si="1"/>
        <v>35.492135661740512</v>
      </c>
    </row>
    <row r="47" spans="1:36" s="116" customFormat="1">
      <c r="A47" s="113" t="s">
        <v>1040</v>
      </c>
      <c r="B47" s="113" t="s">
        <v>15</v>
      </c>
      <c r="C47" s="113">
        <v>2.5999999999999999E-2</v>
      </c>
      <c r="D47" s="113">
        <v>0.02</v>
      </c>
      <c r="E47" s="113">
        <v>28.594000000000001</v>
      </c>
      <c r="F47" s="113">
        <v>40.066000000000003</v>
      </c>
      <c r="G47" s="113">
        <v>0</v>
      </c>
      <c r="H47" s="113">
        <v>18.315000000000001</v>
      </c>
      <c r="I47" s="113">
        <v>0.28399999999999997</v>
      </c>
      <c r="J47" s="113">
        <v>12.394</v>
      </c>
      <c r="K47" s="113">
        <v>0</v>
      </c>
      <c r="L47" s="113">
        <v>0</v>
      </c>
      <c r="M47" s="113">
        <v>1.6E-2</v>
      </c>
      <c r="N47" s="113">
        <v>0</v>
      </c>
      <c r="O47" s="113">
        <v>4.0000000000000001E-3</v>
      </c>
      <c r="P47" s="113">
        <v>2.8000000000000001E-2</v>
      </c>
      <c r="Q47" s="113">
        <v>99.747</v>
      </c>
      <c r="R47" s="114">
        <v>6.2747047627141764E-3</v>
      </c>
      <c r="S47" s="114">
        <v>3.6302941156337175E-3</v>
      </c>
      <c r="T47" s="114">
        <v>8.1325165160860617</v>
      </c>
      <c r="U47" s="114">
        <v>7.644354864974015</v>
      </c>
      <c r="V47" s="114">
        <v>0</v>
      </c>
      <c r="W47" s="114">
        <v>0.20331862118322164</v>
      </c>
      <c r="X47" s="114">
        <v>3.4926648706881656</v>
      </c>
      <c r="Y47" s="114">
        <v>5.8046632283434776E-2</v>
      </c>
      <c r="Z47" s="114">
        <v>4.4591934959067547</v>
      </c>
      <c r="AA47" s="114">
        <v>0</v>
      </c>
      <c r="AB47" s="114">
        <v>0</v>
      </c>
      <c r="AC47" s="114">
        <v>24</v>
      </c>
      <c r="AD47" s="114">
        <v>0.48452919975952652</v>
      </c>
      <c r="AE47" s="114">
        <v>3.4926648706881656</v>
      </c>
      <c r="AF47" s="114">
        <v>0.20331862118322164</v>
      </c>
      <c r="AG47" s="115">
        <v>0.94498930484121957</v>
      </c>
      <c r="AH47" s="115">
        <v>5.5010695158780411E-2</v>
      </c>
      <c r="AI47" s="115">
        <f t="shared" si="0"/>
        <v>56.0773757570865</v>
      </c>
      <c r="AJ47" s="113">
        <f t="shared" si="1"/>
        <v>48.452919975952653</v>
      </c>
    </row>
    <row r="48" spans="1:36" s="116" customFormat="1">
      <c r="A48" s="113" t="s">
        <v>1041</v>
      </c>
      <c r="B48" s="113" t="s">
        <v>15</v>
      </c>
      <c r="C48" s="113">
        <v>0.156</v>
      </c>
      <c r="D48" s="113">
        <v>1.7999999999999999E-2</v>
      </c>
      <c r="E48" s="113">
        <v>30.158000000000001</v>
      </c>
      <c r="F48" s="113">
        <v>38.079000000000001</v>
      </c>
      <c r="G48" s="113">
        <v>0</v>
      </c>
      <c r="H48" s="113">
        <v>17.574000000000002</v>
      </c>
      <c r="I48" s="113">
        <v>0.23899999999999999</v>
      </c>
      <c r="J48" s="113">
        <v>13.321999999999999</v>
      </c>
      <c r="K48" s="113">
        <v>5.0000000000000001E-3</v>
      </c>
      <c r="L48" s="113">
        <v>0</v>
      </c>
      <c r="M48" s="113">
        <v>8.4000000000000005E-2</v>
      </c>
      <c r="N48" s="113">
        <v>2.1000000000000001E-2</v>
      </c>
      <c r="O48" s="113">
        <v>0</v>
      </c>
      <c r="P48" s="113">
        <v>0.20499999999999999</v>
      </c>
      <c r="Q48" s="113">
        <v>99.861000000000004</v>
      </c>
      <c r="R48" s="114">
        <v>3.7224539140368648E-2</v>
      </c>
      <c r="S48" s="114">
        <v>3.2304952306633238E-3</v>
      </c>
      <c r="T48" s="114">
        <v>8.4808105360354826</v>
      </c>
      <c r="U48" s="114">
        <v>7.1834846939694019</v>
      </c>
      <c r="V48" s="114">
        <v>0</v>
      </c>
      <c r="W48" s="114">
        <v>0.25479470125306136</v>
      </c>
      <c r="X48" s="114">
        <v>3.2517429372779367</v>
      </c>
      <c r="Y48" s="114">
        <v>4.8299359558208292E-2</v>
      </c>
      <c r="Z48" s="114">
        <v>4.739134543887781</v>
      </c>
      <c r="AA48" s="114">
        <v>1.2781936470983234E-3</v>
      </c>
      <c r="AB48" s="114">
        <v>0</v>
      </c>
      <c r="AC48" s="114">
        <v>24.000000000000004</v>
      </c>
      <c r="AD48" s="114">
        <v>0.45858971555959127</v>
      </c>
      <c r="AE48" s="114">
        <v>3.2517429372779367</v>
      </c>
      <c r="AF48" s="114">
        <v>0.25479470125306136</v>
      </c>
      <c r="AG48" s="115">
        <v>0.92733724045813948</v>
      </c>
      <c r="AH48" s="115">
        <v>7.2662759541860522E-2</v>
      </c>
      <c r="AI48" s="115">
        <f t="shared" si="0"/>
        <v>59.306810235268813</v>
      </c>
      <c r="AJ48" s="113">
        <f t="shared" si="1"/>
        <v>45.85897155595913</v>
      </c>
    </row>
    <row r="49" spans="1:36" s="116" customFormat="1">
      <c r="A49" s="113" t="s">
        <v>1042</v>
      </c>
      <c r="B49" s="113" t="s">
        <v>15</v>
      </c>
      <c r="C49" s="113">
        <v>0.124</v>
      </c>
      <c r="D49" s="113">
        <v>5.0999999999999997E-2</v>
      </c>
      <c r="E49" s="113">
        <v>34.655000000000001</v>
      </c>
      <c r="F49" s="113">
        <v>34.869</v>
      </c>
      <c r="G49" s="113">
        <v>0</v>
      </c>
      <c r="H49" s="113">
        <v>14.198</v>
      </c>
      <c r="I49" s="113">
        <v>0.22600000000000001</v>
      </c>
      <c r="J49" s="113">
        <v>16.077999999999999</v>
      </c>
      <c r="K49" s="113">
        <v>1.2999999999999999E-2</v>
      </c>
      <c r="L49" s="113">
        <v>0</v>
      </c>
      <c r="M49" s="113">
        <v>8.4000000000000005E-2</v>
      </c>
      <c r="N49" s="113">
        <v>0</v>
      </c>
      <c r="O49" s="113">
        <v>3.0000000000000001E-3</v>
      </c>
      <c r="P49" s="113">
        <v>1.9E-2</v>
      </c>
      <c r="Q49" s="113">
        <v>100.32</v>
      </c>
      <c r="R49" s="114">
        <v>2.8446649372281339E-2</v>
      </c>
      <c r="S49" s="114">
        <v>8.7997731888780559E-3</v>
      </c>
      <c r="T49" s="114">
        <v>9.3692630143548232</v>
      </c>
      <c r="U49" s="114">
        <v>6.3240286940653618</v>
      </c>
      <c r="V49" s="114">
        <v>0</v>
      </c>
      <c r="W49" s="114">
        <v>0.23221544645748793</v>
      </c>
      <c r="X49" s="114">
        <v>2.4913621804850719</v>
      </c>
      <c r="Y49" s="114">
        <v>4.3909310106312674E-2</v>
      </c>
      <c r="Z49" s="114">
        <v>5.4987799036942624</v>
      </c>
      <c r="AA49" s="114">
        <v>3.1950282755232474E-3</v>
      </c>
      <c r="AB49" s="114">
        <v>0</v>
      </c>
      <c r="AC49" s="114">
        <v>24.000000000000004</v>
      </c>
      <c r="AD49" s="114">
        <v>0.40297655912890629</v>
      </c>
      <c r="AE49" s="114">
        <v>2.4913621804850719</v>
      </c>
      <c r="AF49" s="114">
        <v>0.23221544645748793</v>
      </c>
      <c r="AG49" s="115">
        <v>0.91473881847158189</v>
      </c>
      <c r="AH49" s="115">
        <v>8.5261181528418148E-2</v>
      </c>
      <c r="AI49" s="115">
        <f t="shared" si="0"/>
        <v>68.819550963705311</v>
      </c>
      <c r="AJ49" s="113">
        <f t="shared" si="1"/>
        <v>40.297655912890626</v>
      </c>
    </row>
    <row r="50" spans="1:36" s="116" customFormat="1">
      <c r="A50" s="113" t="s">
        <v>1043</v>
      </c>
      <c r="B50" s="113" t="s">
        <v>15</v>
      </c>
      <c r="C50" s="113">
        <v>0.08</v>
      </c>
      <c r="D50" s="113">
        <v>2.3E-2</v>
      </c>
      <c r="E50" s="113">
        <v>30.837</v>
      </c>
      <c r="F50" s="113">
        <v>39.386000000000003</v>
      </c>
      <c r="G50" s="113">
        <v>0</v>
      </c>
      <c r="H50" s="113">
        <v>14.901999999999999</v>
      </c>
      <c r="I50" s="113">
        <v>0</v>
      </c>
      <c r="J50" s="113">
        <v>15.095000000000001</v>
      </c>
      <c r="K50" s="113">
        <v>3.5999999999999997E-2</v>
      </c>
      <c r="L50" s="113">
        <v>0</v>
      </c>
      <c r="M50" s="113">
        <v>0</v>
      </c>
      <c r="N50" s="113">
        <v>0</v>
      </c>
      <c r="O50" s="113">
        <v>2.9000000000000001E-2</v>
      </c>
      <c r="P50" s="113">
        <v>0</v>
      </c>
      <c r="Q50" s="113">
        <v>100.38800000000001</v>
      </c>
      <c r="R50" s="114">
        <v>1.8717136538266219E-2</v>
      </c>
      <c r="S50" s="114">
        <v>4.0473347449358089E-3</v>
      </c>
      <c r="T50" s="114">
        <v>8.5025977817245408</v>
      </c>
      <c r="U50" s="114">
        <v>7.2851114930167906</v>
      </c>
      <c r="V50" s="114">
        <v>0</v>
      </c>
      <c r="W50" s="114">
        <v>0.16676178269226938</v>
      </c>
      <c r="X50" s="114">
        <v>2.748631387643508</v>
      </c>
      <c r="Y50" s="114">
        <v>0</v>
      </c>
      <c r="Z50" s="114">
        <v>5.2651096081858952</v>
      </c>
      <c r="AA50" s="114">
        <v>9.0234754537903954E-3</v>
      </c>
      <c r="AB50" s="114">
        <v>0</v>
      </c>
      <c r="AC50" s="114">
        <v>23.999999999999996</v>
      </c>
      <c r="AD50" s="114">
        <v>0.46144195881996641</v>
      </c>
      <c r="AE50" s="114">
        <v>2.748631387643508</v>
      </c>
      <c r="AF50" s="114">
        <v>0.16676178269226938</v>
      </c>
      <c r="AG50" s="115">
        <v>0.94279955637233559</v>
      </c>
      <c r="AH50" s="115">
        <v>5.7200443627664382E-2</v>
      </c>
      <c r="AI50" s="115">
        <f t="shared" si="0"/>
        <v>65.701020421373997</v>
      </c>
      <c r="AJ50" s="113">
        <f t="shared" si="1"/>
        <v>46.144195881996644</v>
      </c>
    </row>
    <row r="51" spans="1:36" s="116" customFormat="1">
      <c r="A51" s="113" t="s">
        <v>1044</v>
      </c>
      <c r="B51" s="113" t="s">
        <v>15</v>
      </c>
      <c r="C51" s="113">
        <v>0.161</v>
      </c>
      <c r="D51" s="113">
        <v>0.02</v>
      </c>
      <c r="E51" s="113">
        <v>31.850999999999999</v>
      </c>
      <c r="F51" s="113">
        <v>38.564999999999998</v>
      </c>
      <c r="G51" s="113">
        <v>0</v>
      </c>
      <c r="H51" s="113">
        <v>15.298</v>
      </c>
      <c r="I51" s="113">
        <v>0</v>
      </c>
      <c r="J51" s="113">
        <v>14.935</v>
      </c>
      <c r="K51" s="113">
        <v>5.8999999999999997E-2</v>
      </c>
      <c r="L51" s="113">
        <v>0</v>
      </c>
      <c r="M51" s="113">
        <v>0</v>
      </c>
      <c r="N51" s="113">
        <v>0</v>
      </c>
      <c r="O51" s="113">
        <v>0</v>
      </c>
      <c r="P51" s="113">
        <v>7.0000000000000007E-2</v>
      </c>
      <c r="Q51" s="113">
        <v>100.959</v>
      </c>
      <c r="R51" s="114">
        <v>3.7397754308488677E-2</v>
      </c>
      <c r="S51" s="114">
        <v>3.4941497321354701E-3</v>
      </c>
      <c r="T51" s="114">
        <v>8.7191231756429559</v>
      </c>
      <c r="U51" s="114">
        <v>7.0820320596446962</v>
      </c>
      <c r="V51" s="114">
        <v>0</v>
      </c>
      <c r="W51" s="114">
        <v>0.11706095663110005</v>
      </c>
      <c r="X51" s="114">
        <v>2.8543139827317452</v>
      </c>
      <c r="Y51" s="114">
        <v>0</v>
      </c>
      <c r="Z51" s="114">
        <v>5.171895638716534</v>
      </c>
      <c r="AA51" s="114">
        <v>1.4682282592346555E-2</v>
      </c>
      <c r="AB51" s="114">
        <v>0</v>
      </c>
      <c r="AC51" s="114">
        <v>24.000000000000004</v>
      </c>
      <c r="AD51" s="114">
        <v>0.4481971067424787</v>
      </c>
      <c r="AE51" s="114">
        <v>2.8543139827317452</v>
      </c>
      <c r="AF51" s="114">
        <v>0.11706095663110005</v>
      </c>
      <c r="AG51" s="115">
        <v>0.96060377467671532</v>
      </c>
      <c r="AH51" s="115">
        <v>3.9396225323284698E-2</v>
      </c>
      <c r="AI51" s="115">
        <f t="shared" si="0"/>
        <v>64.437584895562424</v>
      </c>
      <c r="AJ51" s="113">
        <f t="shared" si="1"/>
        <v>44.819710674247872</v>
      </c>
    </row>
    <row r="52" spans="1:36" s="116" customFormat="1">
      <c r="A52" s="113" t="s">
        <v>1045</v>
      </c>
      <c r="B52" s="113" t="s">
        <v>15</v>
      </c>
      <c r="C52" s="113">
        <v>0.255</v>
      </c>
      <c r="D52" s="113">
        <v>0</v>
      </c>
      <c r="E52" s="113">
        <v>30.8</v>
      </c>
      <c r="F52" s="113">
        <v>37.771999999999998</v>
      </c>
      <c r="G52" s="113">
        <v>0</v>
      </c>
      <c r="H52" s="113">
        <v>15.499000000000001</v>
      </c>
      <c r="I52" s="113">
        <v>0</v>
      </c>
      <c r="J52" s="113">
        <v>15.2</v>
      </c>
      <c r="K52" s="113">
        <v>6.8000000000000005E-2</v>
      </c>
      <c r="L52" s="113">
        <v>0</v>
      </c>
      <c r="M52" s="113">
        <v>0</v>
      </c>
      <c r="N52" s="113">
        <v>2.7E-2</v>
      </c>
      <c r="O52" s="113">
        <v>0.04</v>
      </c>
      <c r="P52" s="113">
        <v>7.4999999999999997E-2</v>
      </c>
      <c r="Q52" s="113">
        <v>99.736000000000004</v>
      </c>
      <c r="R52" s="114">
        <v>5.9936585740511042E-2</v>
      </c>
      <c r="S52" s="114">
        <v>0</v>
      </c>
      <c r="T52" s="114">
        <v>8.5316421046107287</v>
      </c>
      <c r="U52" s="114">
        <v>7.0188620238308861</v>
      </c>
      <c r="V52" s="114">
        <v>0</v>
      </c>
      <c r="W52" s="114">
        <v>0.32962270007735839</v>
      </c>
      <c r="X52" s="114">
        <v>2.7165789517802543</v>
      </c>
      <c r="Y52" s="114">
        <v>0</v>
      </c>
      <c r="Z52" s="114">
        <v>5.3262345237781856</v>
      </c>
      <c r="AA52" s="114">
        <v>1.7123110182072767E-2</v>
      </c>
      <c r="AB52" s="114">
        <v>0</v>
      </c>
      <c r="AC52" s="114">
        <v>23.999999999999996</v>
      </c>
      <c r="AD52" s="114">
        <v>0.45135913060165711</v>
      </c>
      <c r="AE52" s="114">
        <v>2.7165789517802543</v>
      </c>
      <c r="AF52" s="114">
        <v>0.32962270007735839</v>
      </c>
      <c r="AG52" s="115">
        <v>0.89179222594264229</v>
      </c>
      <c r="AH52" s="115">
        <v>0.10820777405735771</v>
      </c>
      <c r="AI52" s="115">
        <f t="shared" si="0"/>
        <v>66.223524143190048</v>
      </c>
      <c r="AJ52" s="113">
        <f t="shared" si="1"/>
        <v>45.135913060165713</v>
      </c>
    </row>
    <row r="53" spans="1:36" s="116" customFormat="1">
      <c r="A53" s="113" t="s">
        <v>1046</v>
      </c>
      <c r="B53" s="113" t="s">
        <v>15</v>
      </c>
      <c r="C53" s="113">
        <v>0.26500000000000001</v>
      </c>
      <c r="D53" s="113">
        <v>0</v>
      </c>
      <c r="E53" s="113">
        <v>34.466000000000001</v>
      </c>
      <c r="F53" s="113">
        <v>34.877000000000002</v>
      </c>
      <c r="G53" s="113">
        <v>0</v>
      </c>
      <c r="H53" s="113">
        <v>16.72</v>
      </c>
      <c r="I53" s="113">
        <v>0</v>
      </c>
      <c r="J53" s="113">
        <v>14.007</v>
      </c>
      <c r="K53" s="113">
        <v>0.104</v>
      </c>
      <c r="L53" s="113">
        <v>0</v>
      </c>
      <c r="M53" s="113">
        <v>8.0000000000000002E-3</v>
      </c>
      <c r="N53" s="113">
        <v>2E-3</v>
      </c>
      <c r="O53" s="113">
        <v>5.5E-2</v>
      </c>
      <c r="P53" s="113">
        <v>7.5999999999999998E-2</v>
      </c>
      <c r="Q53" s="113">
        <v>100.58</v>
      </c>
      <c r="R53" s="114">
        <v>6.1490515801156762E-2</v>
      </c>
      <c r="S53" s="114">
        <v>0</v>
      </c>
      <c r="T53" s="114">
        <v>9.4250407948043513</v>
      </c>
      <c r="U53" s="114">
        <v>6.3980302355236569</v>
      </c>
      <c r="V53" s="114">
        <v>0</v>
      </c>
      <c r="W53" s="114">
        <v>5.3947938069669021E-2</v>
      </c>
      <c r="X53" s="114">
        <v>3.1902077408555596</v>
      </c>
      <c r="Y53" s="114">
        <v>0</v>
      </c>
      <c r="Z53" s="114">
        <v>4.8454293835848405</v>
      </c>
      <c r="AA53" s="114">
        <v>2.585339136077058E-2</v>
      </c>
      <c r="AB53" s="114">
        <v>0</v>
      </c>
      <c r="AC53" s="114">
        <v>24.000000000000004</v>
      </c>
      <c r="AD53" s="114">
        <v>0.40434819658336751</v>
      </c>
      <c r="AE53" s="114">
        <v>3.1902077408555596</v>
      </c>
      <c r="AF53" s="114">
        <v>5.3947938069669021E-2</v>
      </c>
      <c r="AG53" s="115">
        <v>0.9833707308129116</v>
      </c>
      <c r="AH53" s="115">
        <v>1.6629269187088361E-2</v>
      </c>
      <c r="AI53" s="115">
        <f t="shared" si="0"/>
        <v>60.299255784553296</v>
      </c>
      <c r="AJ53" s="113">
        <f t="shared" si="1"/>
        <v>40.43481965833675</v>
      </c>
    </row>
    <row r="54" spans="1:36" s="116" customFormat="1">
      <c r="A54" s="113" t="s">
        <v>1047</v>
      </c>
      <c r="B54" s="113" t="s">
        <v>15</v>
      </c>
      <c r="C54" s="113">
        <v>0.27700000000000002</v>
      </c>
      <c r="D54" s="113">
        <v>0</v>
      </c>
      <c r="E54" s="113">
        <v>31.35</v>
      </c>
      <c r="F54" s="113">
        <v>37.804000000000002</v>
      </c>
      <c r="G54" s="113">
        <v>0</v>
      </c>
      <c r="H54" s="113">
        <v>16.850999999999999</v>
      </c>
      <c r="I54" s="113">
        <v>0</v>
      </c>
      <c r="J54" s="113">
        <v>13.807</v>
      </c>
      <c r="K54" s="113">
        <v>4.7E-2</v>
      </c>
      <c r="L54" s="113">
        <v>0</v>
      </c>
      <c r="M54" s="113">
        <v>0</v>
      </c>
      <c r="N54" s="113">
        <v>1.9E-2</v>
      </c>
      <c r="O54" s="113">
        <v>1.6E-2</v>
      </c>
      <c r="P54" s="113">
        <v>9.4E-2</v>
      </c>
      <c r="Q54" s="113">
        <v>100.265</v>
      </c>
      <c r="R54" s="114">
        <v>6.5282261017362897E-2</v>
      </c>
      <c r="S54" s="114">
        <v>0</v>
      </c>
      <c r="T54" s="114">
        <v>8.7072909518060566</v>
      </c>
      <c r="U54" s="114">
        <v>7.0436550275449532</v>
      </c>
      <c r="V54" s="114">
        <v>0</v>
      </c>
      <c r="W54" s="114">
        <v>0.1184894986142595</v>
      </c>
      <c r="X54" s="114">
        <v>3.202322187115247</v>
      </c>
      <c r="Y54" s="114">
        <v>0</v>
      </c>
      <c r="Z54" s="114">
        <v>4.8510932309334427</v>
      </c>
      <c r="AA54" s="114">
        <v>1.186684296868248E-2</v>
      </c>
      <c r="AB54" s="114">
        <v>0</v>
      </c>
      <c r="AC54" s="114">
        <v>24.000000000000004</v>
      </c>
      <c r="AD54" s="114">
        <v>0.44718933305840558</v>
      </c>
      <c r="AE54" s="114">
        <v>3.202322187115247</v>
      </c>
      <c r="AF54" s="114">
        <v>0.1184894986142595</v>
      </c>
      <c r="AG54" s="115">
        <v>0.96431911537668835</v>
      </c>
      <c r="AH54" s="115">
        <v>3.5680884623311628E-2</v>
      </c>
      <c r="AI54" s="115">
        <f t="shared" si="0"/>
        <v>60.236470852621714</v>
      </c>
      <c r="AJ54" s="113">
        <f t="shared" si="1"/>
        <v>44.718933305840558</v>
      </c>
    </row>
    <row r="55" spans="1:36" s="116" customFormat="1">
      <c r="A55" s="113" t="s">
        <v>1048</v>
      </c>
      <c r="B55" s="113" t="s">
        <v>15</v>
      </c>
      <c r="C55" s="113">
        <v>7.4999999999999997E-2</v>
      </c>
      <c r="D55" s="113">
        <v>5.2999999999999999E-2</v>
      </c>
      <c r="E55" s="113">
        <v>37.936</v>
      </c>
      <c r="F55" s="113">
        <v>30.46</v>
      </c>
      <c r="G55" s="113">
        <v>0</v>
      </c>
      <c r="H55" s="113">
        <v>16.826000000000001</v>
      </c>
      <c r="I55" s="113">
        <v>0</v>
      </c>
      <c r="J55" s="113">
        <v>15.316000000000001</v>
      </c>
      <c r="K55" s="113">
        <v>3.1E-2</v>
      </c>
      <c r="L55" s="113">
        <v>0</v>
      </c>
      <c r="M55" s="113">
        <v>1.4E-2</v>
      </c>
      <c r="N55" s="113">
        <v>8.0000000000000002E-3</v>
      </c>
      <c r="O55" s="113">
        <v>3.4000000000000002E-2</v>
      </c>
      <c r="P55" s="113">
        <v>0</v>
      </c>
      <c r="Q55" s="113">
        <v>100.753</v>
      </c>
      <c r="R55" s="114">
        <v>1.7006839108434115E-2</v>
      </c>
      <c r="S55" s="114">
        <v>9.039201696317849E-3</v>
      </c>
      <c r="T55" s="114">
        <v>10.137805837825761</v>
      </c>
      <c r="U55" s="114">
        <v>5.4605594964780346</v>
      </c>
      <c r="V55" s="114">
        <v>0</v>
      </c>
      <c r="W55" s="114">
        <v>0.34954258408669148</v>
      </c>
      <c r="X55" s="114">
        <v>2.8408665193784586</v>
      </c>
      <c r="Y55" s="114">
        <v>0</v>
      </c>
      <c r="Z55" s="114">
        <v>5.1776486375217186</v>
      </c>
      <c r="AA55" s="114">
        <v>7.5308839045830642E-3</v>
      </c>
      <c r="AB55" s="114">
        <v>0</v>
      </c>
      <c r="AC55" s="114">
        <v>23.999999999999996</v>
      </c>
      <c r="AD55" s="114">
        <v>0.35007254795277926</v>
      </c>
      <c r="AE55" s="114">
        <v>2.8408665193784586</v>
      </c>
      <c r="AF55" s="114">
        <v>0.34954258408669148</v>
      </c>
      <c r="AG55" s="115">
        <v>0.89043957287262998</v>
      </c>
      <c r="AH55" s="115">
        <v>0.10956042712737002</v>
      </c>
      <c r="AI55" s="115">
        <f t="shared" si="0"/>
        <v>64.571164813053869</v>
      </c>
      <c r="AJ55" s="113">
        <f t="shared" si="1"/>
        <v>35.007254795277923</v>
      </c>
    </row>
    <row r="56" spans="1:36" s="116" customFormat="1">
      <c r="A56" s="113" t="s">
        <v>1049</v>
      </c>
      <c r="B56" s="113" t="s">
        <v>15</v>
      </c>
      <c r="C56" s="113">
        <v>0.129</v>
      </c>
      <c r="D56" s="113">
        <v>2.3E-2</v>
      </c>
      <c r="E56" s="113">
        <v>37.744999999999997</v>
      </c>
      <c r="F56" s="113">
        <v>31.757999999999999</v>
      </c>
      <c r="G56" s="113">
        <v>0</v>
      </c>
      <c r="H56" s="113">
        <v>15.871</v>
      </c>
      <c r="I56" s="113">
        <v>0</v>
      </c>
      <c r="J56" s="113">
        <v>15.221</v>
      </c>
      <c r="K56" s="113">
        <v>0</v>
      </c>
      <c r="L56" s="113">
        <v>0</v>
      </c>
      <c r="M56" s="113">
        <v>2.7E-2</v>
      </c>
      <c r="N56" s="113">
        <v>0</v>
      </c>
      <c r="O56" s="113">
        <v>3.5999999999999997E-2</v>
      </c>
      <c r="P56" s="113">
        <v>0</v>
      </c>
      <c r="Q56" s="113">
        <v>100.81</v>
      </c>
      <c r="R56" s="114">
        <v>2.9290752364658189E-2</v>
      </c>
      <c r="S56" s="114">
        <v>3.9279008869485699E-3</v>
      </c>
      <c r="T56" s="114">
        <v>10.100208507984847</v>
      </c>
      <c r="U56" s="114">
        <v>5.7008401789893988</v>
      </c>
      <c r="V56" s="114">
        <v>0</v>
      </c>
      <c r="W56" s="114">
        <v>0.13251400652252698</v>
      </c>
      <c r="X56" s="114">
        <v>2.8808268499378822</v>
      </c>
      <c r="Y56" s="114">
        <v>0</v>
      </c>
      <c r="Z56" s="114">
        <v>5.1523918033137388</v>
      </c>
      <c r="AA56" s="114">
        <v>0</v>
      </c>
      <c r="AB56" s="114">
        <v>0</v>
      </c>
      <c r="AC56" s="114">
        <v>24</v>
      </c>
      <c r="AD56" s="114">
        <v>0.36078872307310489</v>
      </c>
      <c r="AE56" s="114">
        <v>2.8808268499378822</v>
      </c>
      <c r="AF56" s="114">
        <v>0.13251400652252698</v>
      </c>
      <c r="AG56" s="115">
        <v>0.95602422267018827</v>
      </c>
      <c r="AH56" s="115">
        <v>4.3975777329811686E-2</v>
      </c>
      <c r="AI56" s="115">
        <f t="shared" si="0"/>
        <v>64.138572914708291</v>
      </c>
      <c r="AJ56" s="113">
        <f t="shared" si="1"/>
        <v>36.07887230731049</v>
      </c>
    </row>
    <row r="57" spans="1:36" s="116" customFormat="1">
      <c r="A57" s="113" t="s">
        <v>1050</v>
      </c>
      <c r="B57" s="113" t="s">
        <v>15</v>
      </c>
      <c r="C57" s="113">
        <v>7.3999999999999996E-2</v>
      </c>
      <c r="D57" s="113">
        <v>2.8000000000000001E-2</v>
      </c>
      <c r="E57" s="113">
        <v>36.332000000000001</v>
      </c>
      <c r="F57" s="113">
        <v>33.085999999999999</v>
      </c>
      <c r="G57" s="113">
        <v>0</v>
      </c>
      <c r="H57" s="113">
        <v>14.984</v>
      </c>
      <c r="I57" s="113">
        <v>0</v>
      </c>
      <c r="J57" s="113">
        <v>14.834</v>
      </c>
      <c r="K57" s="113">
        <v>6.6000000000000003E-2</v>
      </c>
      <c r="L57" s="113">
        <v>0</v>
      </c>
      <c r="M57" s="113">
        <v>3.6999999999999998E-2</v>
      </c>
      <c r="N57" s="113">
        <v>8.0000000000000002E-3</v>
      </c>
      <c r="O57" s="113">
        <v>4.2000000000000003E-2</v>
      </c>
      <c r="P57" s="113">
        <v>0</v>
      </c>
      <c r="Q57" s="113">
        <v>99.491</v>
      </c>
      <c r="R57" s="114">
        <v>1.7112401851092751E-2</v>
      </c>
      <c r="S57" s="114">
        <v>4.8700021129637486E-3</v>
      </c>
      <c r="T57" s="114">
        <v>9.9014465837049048</v>
      </c>
      <c r="U57" s="114">
        <v>6.0487887953024826</v>
      </c>
      <c r="V57" s="114">
        <v>0</v>
      </c>
      <c r="W57" s="114">
        <v>5.7998130644847379E-3</v>
      </c>
      <c r="X57" s="114">
        <v>2.8916115993287086</v>
      </c>
      <c r="Y57" s="114">
        <v>0</v>
      </c>
      <c r="Z57" s="114">
        <v>5.1140197750222391</v>
      </c>
      <c r="AA57" s="114">
        <v>1.6351029613125335E-2</v>
      </c>
      <c r="AB57" s="114">
        <v>0</v>
      </c>
      <c r="AC57" s="114">
        <v>24.000000000000004</v>
      </c>
      <c r="AD57" s="114">
        <v>0.37922881083394455</v>
      </c>
      <c r="AE57" s="114">
        <v>2.8916115993287086</v>
      </c>
      <c r="AF57" s="114">
        <v>5.7998130644847379E-3</v>
      </c>
      <c r="AG57" s="115">
        <v>0.99799827769032834</v>
      </c>
      <c r="AH57" s="115">
        <v>2.0017223096716629E-3</v>
      </c>
      <c r="AI57" s="115">
        <f t="shared" si="0"/>
        <v>63.880280466159434</v>
      </c>
      <c r="AJ57" s="113">
        <f t="shared" si="1"/>
        <v>37.922881083394458</v>
      </c>
    </row>
    <row r="58" spans="1:36" s="116" customFormat="1">
      <c r="A58" s="113" t="s">
        <v>1051</v>
      </c>
      <c r="B58" s="113" t="s">
        <v>15</v>
      </c>
      <c r="C58" s="113">
        <v>0.16</v>
      </c>
      <c r="D58" s="113">
        <v>0.05</v>
      </c>
      <c r="E58" s="113">
        <v>33.42</v>
      </c>
      <c r="F58" s="113">
        <v>34.317</v>
      </c>
      <c r="G58" s="113">
        <v>0</v>
      </c>
      <c r="H58" s="113">
        <v>17.984000000000002</v>
      </c>
      <c r="I58" s="113">
        <v>0</v>
      </c>
      <c r="J58" s="113">
        <v>14.218999999999999</v>
      </c>
      <c r="K58" s="113">
        <v>3.2000000000000001E-2</v>
      </c>
      <c r="L58" s="113">
        <v>0</v>
      </c>
      <c r="M58" s="113">
        <v>0</v>
      </c>
      <c r="N58" s="113">
        <v>0</v>
      </c>
      <c r="O58" s="113">
        <v>2.9000000000000001E-2</v>
      </c>
      <c r="P58" s="113">
        <v>0.114</v>
      </c>
      <c r="Q58" s="113">
        <v>100.325</v>
      </c>
      <c r="R58" s="114">
        <v>3.7287485881585723E-2</v>
      </c>
      <c r="S58" s="114">
        <v>8.7640529222179752E-3</v>
      </c>
      <c r="T58" s="114">
        <v>9.1786679227158547</v>
      </c>
      <c r="U58" s="114">
        <v>6.3226237542060737</v>
      </c>
      <c r="V58" s="114">
        <v>0</v>
      </c>
      <c r="W58" s="114">
        <v>0.40660524547046606</v>
      </c>
      <c r="X58" s="114">
        <v>3.0979472090662261</v>
      </c>
      <c r="Y58" s="114">
        <v>0</v>
      </c>
      <c r="Z58" s="114">
        <v>4.940114914075072</v>
      </c>
      <c r="AA58" s="114">
        <v>7.9894156625023877E-3</v>
      </c>
      <c r="AB58" s="114">
        <v>0</v>
      </c>
      <c r="AC58" s="114">
        <v>24</v>
      </c>
      <c r="AD58" s="114">
        <v>0.40787721991058934</v>
      </c>
      <c r="AE58" s="114">
        <v>3.0979472090662261</v>
      </c>
      <c r="AF58" s="114">
        <v>0.40660524547046606</v>
      </c>
      <c r="AG58" s="115">
        <v>0.88397798271099925</v>
      </c>
      <c r="AH58" s="115">
        <v>0.11602201728900073</v>
      </c>
      <c r="AI58" s="115">
        <f t="shared" si="0"/>
        <v>61.459028785715084</v>
      </c>
      <c r="AJ58" s="113">
        <f t="shared" si="1"/>
        <v>40.78772199105893</v>
      </c>
    </row>
    <row r="59" spans="1:36" s="116" customFormat="1">
      <c r="A59" s="113" t="s">
        <v>1052</v>
      </c>
      <c r="B59" s="113" t="s">
        <v>15</v>
      </c>
      <c r="C59" s="113">
        <v>0.27700000000000002</v>
      </c>
      <c r="D59" s="113">
        <v>1.0999999999999999E-2</v>
      </c>
      <c r="E59" s="113">
        <v>36.722000000000001</v>
      </c>
      <c r="F59" s="113">
        <v>33.326000000000001</v>
      </c>
      <c r="G59" s="113">
        <v>0</v>
      </c>
      <c r="H59" s="113">
        <v>14.457000000000001</v>
      </c>
      <c r="I59" s="113">
        <v>0</v>
      </c>
      <c r="J59" s="113">
        <v>15.775</v>
      </c>
      <c r="K59" s="113">
        <v>9.1999999999999998E-2</v>
      </c>
      <c r="L59" s="113">
        <v>0</v>
      </c>
      <c r="M59" s="113">
        <v>0</v>
      </c>
      <c r="N59" s="113">
        <v>0</v>
      </c>
      <c r="O59" s="113">
        <v>1.7000000000000001E-2</v>
      </c>
      <c r="P59" s="113">
        <v>7.2999999999999995E-2</v>
      </c>
      <c r="Q59" s="113">
        <v>100.75</v>
      </c>
      <c r="R59" s="114">
        <v>6.2946205112713691E-2</v>
      </c>
      <c r="S59" s="114">
        <v>1.8800713721706303E-3</v>
      </c>
      <c r="T59" s="114">
        <v>9.8343622750392843</v>
      </c>
      <c r="U59" s="114">
        <v>5.9871188330461926</v>
      </c>
      <c r="V59" s="114">
        <v>0</v>
      </c>
      <c r="W59" s="114">
        <v>4.8866338944755228E-2</v>
      </c>
      <c r="X59" s="114">
        <v>2.6982124529555014</v>
      </c>
      <c r="Y59" s="114">
        <v>0</v>
      </c>
      <c r="Z59" s="114">
        <v>5.3442163243217164</v>
      </c>
      <c r="AA59" s="114">
        <v>2.2397499207669359E-2</v>
      </c>
      <c r="AB59" s="114">
        <v>0</v>
      </c>
      <c r="AC59" s="114">
        <v>24.000000000000007</v>
      </c>
      <c r="AD59" s="114">
        <v>0.37841708953446274</v>
      </c>
      <c r="AE59" s="114">
        <v>2.6982124529555014</v>
      </c>
      <c r="AF59" s="114">
        <v>4.8866338944755228E-2</v>
      </c>
      <c r="AG59" s="115">
        <v>0.98221152626242925</v>
      </c>
      <c r="AH59" s="115">
        <v>1.7788473737570726E-2</v>
      </c>
      <c r="AI59" s="115">
        <f t="shared" si="0"/>
        <v>66.450278545469601</v>
      </c>
      <c r="AJ59" s="113">
        <f t="shared" si="1"/>
        <v>37.841708953446272</v>
      </c>
    </row>
    <row r="60" spans="1:36" ht="14.5">
      <c r="A60" s="197" t="s">
        <v>1054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</row>
    <row r="61" spans="1:36">
      <c r="A61" s="20" t="s">
        <v>16</v>
      </c>
      <c r="B61" s="20" t="s">
        <v>14</v>
      </c>
      <c r="C61" s="19" t="s">
        <v>4</v>
      </c>
      <c r="D61" s="19" t="s">
        <v>6</v>
      </c>
      <c r="E61" s="19" t="s">
        <v>3</v>
      </c>
      <c r="F61" s="19" t="s">
        <v>7</v>
      </c>
      <c r="G61" s="19" t="s">
        <v>77</v>
      </c>
      <c r="H61" s="19" t="s">
        <v>11</v>
      </c>
      <c r="I61" s="19" t="s">
        <v>12</v>
      </c>
      <c r="J61" s="19" t="s">
        <v>2</v>
      </c>
      <c r="K61" s="19" t="s">
        <v>5</v>
      </c>
      <c r="L61" s="19" t="s">
        <v>78</v>
      </c>
      <c r="M61" s="19" t="s">
        <v>13</v>
      </c>
      <c r="N61" s="19" t="s">
        <v>1</v>
      </c>
      <c r="O61" s="19" t="s">
        <v>8</v>
      </c>
      <c r="P61" s="19" t="s">
        <v>9</v>
      </c>
      <c r="Q61" s="19" t="s">
        <v>10</v>
      </c>
      <c r="R61" s="19" t="s">
        <v>80</v>
      </c>
      <c r="S61" s="19" t="s">
        <v>81</v>
      </c>
      <c r="T61" s="19" t="s">
        <v>82</v>
      </c>
      <c r="U61" s="19" t="s">
        <v>83</v>
      </c>
      <c r="V61" s="19" t="s">
        <v>84</v>
      </c>
      <c r="W61" s="19" t="s">
        <v>85</v>
      </c>
      <c r="X61" s="19" t="s">
        <v>86</v>
      </c>
      <c r="Y61" s="19" t="s">
        <v>87</v>
      </c>
      <c r="Z61" s="19" t="s">
        <v>88</v>
      </c>
      <c r="AA61" s="19" t="s">
        <v>89</v>
      </c>
      <c r="AB61" s="19" t="s">
        <v>90</v>
      </c>
      <c r="AC61" s="19" t="s">
        <v>91</v>
      </c>
      <c r="AD61" s="19" t="s">
        <v>92</v>
      </c>
      <c r="AE61" s="19" t="s">
        <v>93</v>
      </c>
      <c r="AF61" s="19" t="s">
        <v>94</v>
      </c>
      <c r="AG61" s="19" t="s">
        <v>95</v>
      </c>
      <c r="AH61" s="19" t="s">
        <v>645</v>
      </c>
      <c r="AI61" s="19" t="s">
        <v>111</v>
      </c>
      <c r="AJ61" s="19" t="s">
        <v>112</v>
      </c>
    </row>
    <row r="62" spans="1:36">
      <c r="A62" s="13"/>
      <c r="B62" s="13"/>
      <c r="C62" s="14"/>
      <c r="D62" s="14"/>
      <c r="E62" s="118" t="s">
        <v>648</v>
      </c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9"/>
    </row>
    <row r="63" spans="1:36">
      <c r="A63" s="12" t="s">
        <v>644</v>
      </c>
      <c r="B63" s="12" t="s">
        <v>596</v>
      </c>
      <c r="C63" s="8">
        <v>0.03</v>
      </c>
      <c r="D63" s="8">
        <v>6.5000000000000002E-2</v>
      </c>
      <c r="E63" s="8">
        <v>35.085000000000001</v>
      </c>
      <c r="F63" s="8">
        <v>33.643999999999998</v>
      </c>
      <c r="G63" s="8">
        <v>0</v>
      </c>
      <c r="H63" s="8">
        <v>17.045999999999999</v>
      </c>
      <c r="I63" s="8">
        <v>0</v>
      </c>
      <c r="J63" s="8">
        <v>14.696999999999999</v>
      </c>
      <c r="K63" s="8">
        <v>2.1999999999999999E-2</v>
      </c>
      <c r="L63" s="8">
        <v>0</v>
      </c>
      <c r="M63" s="8">
        <v>100.67</v>
      </c>
      <c r="N63" s="8">
        <v>1.4E-2</v>
      </c>
      <c r="O63" s="8">
        <v>0</v>
      </c>
      <c r="P63" s="8">
        <v>1.2E-2</v>
      </c>
      <c r="Q63" s="8">
        <v>5.5E-2</v>
      </c>
      <c r="R63" s="8">
        <v>6.9089537406432054E-3</v>
      </c>
      <c r="S63" s="8">
        <v>1.1258907589701155E-2</v>
      </c>
      <c r="T63" s="8">
        <v>9.5223163141017704</v>
      </c>
      <c r="U63" s="8">
        <v>6.1255284190556454</v>
      </c>
      <c r="V63" s="8">
        <v>0</v>
      </c>
      <c r="W63" s="8">
        <v>0.31581954418189184</v>
      </c>
      <c r="X63" s="8">
        <v>2.9667706343461919</v>
      </c>
      <c r="Y63" s="8">
        <v>0</v>
      </c>
      <c r="Z63" s="8">
        <v>5.0459692795898174</v>
      </c>
      <c r="AA63" s="8">
        <v>5.427947394336996E-3</v>
      </c>
      <c r="AB63" s="8">
        <v>0</v>
      </c>
      <c r="AC63" s="8">
        <v>24</v>
      </c>
      <c r="AD63" s="8">
        <v>0.39413660850178861</v>
      </c>
      <c r="AE63" s="8">
        <v>0.39146147750787602</v>
      </c>
      <c r="AF63" s="8">
        <f t="shared" ref="AF63:AF110" si="2">X63/(X63+W63)</f>
        <v>0.90378952991216666</v>
      </c>
      <c r="AG63" s="8">
        <f t="shared" ref="AG63:AG110" si="3">W63/(W63+X63)</f>
        <v>9.6210470087833386E-2</v>
      </c>
      <c r="AH63" s="8">
        <f t="shared" ref="AH63:AH110" si="4">Z63/(Z63+X63)*100</f>
        <v>62.974330051743088</v>
      </c>
      <c r="AI63" s="8">
        <f>AH63/100</f>
        <v>0.62974330051743088</v>
      </c>
      <c r="AJ63" s="8">
        <f t="shared" ref="AJ63:AJ110" si="5">AE63*100</f>
        <v>39.146147750787605</v>
      </c>
    </row>
    <row r="64" spans="1:36">
      <c r="A64" s="12" t="s">
        <v>643</v>
      </c>
      <c r="B64" s="12" t="s">
        <v>596</v>
      </c>
      <c r="C64" s="8">
        <v>0.10100000000000001</v>
      </c>
      <c r="D64" s="8">
        <v>3.6999999999999998E-2</v>
      </c>
      <c r="E64" s="8">
        <v>37.645000000000003</v>
      </c>
      <c r="F64" s="8">
        <v>31.625</v>
      </c>
      <c r="G64" s="8">
        <v>0</v>
      </c>
      <c r="H64" s="8">
        <v>16.968</v>
      </c>
      <c r="I64" s="8">
        <v>0</v>
      </c>
      <c r="J64" s="8">
        <v>14.512</v>
      </c>
      <c r="K64" s="8">
        <v>1.7000000000000001E-2</v>
      </c>
      <c r="L64" s="8">
        <v>0</v>
      </c>
      <c r="M64" s="8">
        <v>100.979</v>
      </c>
      <c r="N64" s="8">
        <v>3.4000000000000002E-2</v>
      </c>
      <c r="O64" s="8">
        <v>0.04</v>
      </c>
      <c r="P64" s="8">
        <v>0</v>
      </c>
      <c r="Q64" s="8">
        <v>0</v>
      </c>
      <c r="R64" s="8">
        <v>2.3011870094042586E-2</v>
      </c>
      <c r="S64" s="8">
        <v>6.3405091231219235E-3</v>
      </c>
      <c r="T64" s="8">
        <v>10.108062864759468</v>
      </c>
      <c r="U64" s="8">
        <v>5.6964721538850238</v>
      </c>
      <c r="V64" s="8">
        <v>0</v>
      </c>
      <c r="W64" s="8">
        <v>0.13676022292117551</v>
      </c>
      <c r="X64" s="8">
        <v>3.0959319146155426</v>
      </c>
      <c r="Y64" s="8">
        <v>0</v>
      </c>
      <c r="Z64" s="8">
        <v>4.9292709109866939</v>
      </c>
      <c r="AA64" s="8">
        <v>4.1495536149297567E-3</v>
      </c>
      <c r="AB64" s="8">
        <v>0</v>
      </c>
      <c r="AC64" s="8">
        <v>24</v>
      </c>
      <c r="AD64" s="8">
        <v>0.39606797020743029</v>
      </c>
      <c r="AE64" s="8">
        <v>0.36043275851930717</v>
      </c>
      <c r="AF64" s="8">
        <f t="shared" si="2"/>
        <v>0.95769463434727642</v>
      </c>
      <c r="AG64" s="8">
        <f t="shared" si="3"/>
        <v>4.2305365652723602E-2</v>
      </c>
      <c r="AH64" s="8">
        <f t="shared" si="4"/>
        <v>61.42238418275474</v>
      </c>
      <c r="AI64" s="8">
        <f t="shared" ref="AI64:AI110" si="6">AH64/100</f>
        <v>0.61422384182754741</v>
      </c>
      <c r="AJ64" s="8">
        <f t="shared" si="5"/>
        <v>36.043275851930716</v>
      </c>
    </row>
    <row r="65" spans="1:36">
      <c r="A65" s="12" t="s">
        <v>642</v>
      </c>
      <c r="B65" s="12" t="s">
        <v>596</v>
      </c>
      <c r="C65" s="8">
        <v>0.43099999999999999</v>
      </c>
      <c r="D65" s="8">
        <v>7.5999999999999998E-2</v>
      </c>
      <c r="E65" s="8">
        <v>32.548000000000002</v>
      </c>
      <c r="F65" s="8">
        <v>34.741999999999997</v>
      </c>
      <c r="G65" s="8">
        <v>0</v>
      </c>
      <c r="H65" s="8">
        <v>16.594999999999999</v>
      </c>
      <c r="I65" s="8">
        <v>0</v>
      </c>
      <c r="J65" s="8">
        <v>14.981999999999999</v>
      </c>
      <c r="K65" s="8">
        <v>0.14199999999999999</v>
      </c>
      <c r="L65" s="8">
        <v>0</v>
      </c>
      <c r="M65" s="8">
        <v>99.67</v>
      </c>
      <c r="N65" s="8">
        <v>0.1</v>
      </c>
      <c r="O65" s="8">
        <v>0</v>
      </c>
      <c r="P65" s="8">
        <v>0</v>
      </c>
      <c r="Q65" s="8">
        <v>5.3999999999999999E-2</v>
      </c>
      <c r="R65" s="8">
        <v>0.10074370732768814</v>
      </c>
      <c r="S65" s="8">
        <v>1.336122011191992E-2</v>
      </c>
      <c r="T65" s="8">
        <v>8.9659241129537985</v>
      </c>
      <c r="U65" s="8">
        <v>6.4200791030521991</v>
      </c>
      <c r="V65" s="8">
        <v>0</v>
      </c>
      <c r="W65" s="8">
        <v>0.3857869291147864</v>
      </c>
      <c r="X65" s="8">
        <v>2.8577665790810172</v>
      </c>
      <c r="Y65" s="8">
        <v>0</v>
      </c>
      <c r="Z65" s="8">
        <v>5.220779235136713</v>
      </c>
      <c r="AA65" s="8">
        <v>3.5559113221878318E-2</v>
      </c>
      <c r="AB65" s="8">
        <v>0</v>
      </c>
      <c r="AC65" s="8">
        <v>24.000000000000004</v>
      </c>
      <c r="AD65" s="8">
        <v>0.38320250473976231</v>
      </c>
      <c r="AE65" s="8">
        <v>0.41726750039759619</v>
      </c>
      <c r="AF65" s="8">
        <f t="shared" si="2"/>
        <v>0.88106040854883971</v>
      </c>
      <c r="AG65" s="8">
        <f t="shared" si="3"/>
        <v>0.11893959145116025</v>
      </c>
      <c r="AH65" s="8">
        <f t="shared" si="4"/>
        <v>64.625235224246325</v>
      </c>
      <c r="AI65" s="8">
        <f t="shared" si="6"/>
        <v>0.64625235224246325</v>
      </c>
      <c r="AJ65" s="8">
        <f t="shared" si="5"/>
        <v>41.726750039759622</v>
      </c>
    </row>
    <row r="66" spans="1:36">
      <c r="A66" s="12" t="s">
        <v>641</v>
      </c>
      <c r="B66" s="12" t="s">
        <v>596</v>
      </c>
      <c r="C66" s="8">
        <v>2.9000000000000001E-2</v>
      </c>
      <c r="D66" s="8">
        <v>0.09</v>
      </c>
      <c r="E66" s="8">
        <v>33.253999999999998</v>
      </c>
      <c r="F66" s="8">
        <v>35.531999999999996</v>
      </c>
      <c r="G66" s="8">
        <v>0</v>
      </c>
      <c r="H66" s="8">
        <v>16.405000000000001</v>
      </c>
      <c r="I66" s="8">
        <v>0</v>
      </c>
      <c r="J66" s="8">
        <v>15.62</v>
      </c>
      <c r="K66" s="8">
        <v>0</v>
      </c>
      <c r="L66" s="8">
        <v>0</v>
      </c>
      <c r="M66" s="8">
        <v>100.93</v>
      </c>
      <c r="N66" s="8">
        <v>0</v>
      </c>
      <c r="O66" s="8">
        <v>0</v>
      </c>
      <c r="P66" s="8">
        <v>0</v>
      </c>
      <c r="Q66" s="8">
        <v>0</v>
      </c>
      <c r="R66" s="8">
        <v>6.6678395786742995E-3</v>
      </c>
      <c r="S66" s="8">
        <v>1.5564010744482102E-2</v>
      </c>
      <c r="T66" s="8">
        <v>9.0107539318610712</v>
      </c>
      <c r="U66" s="8">
        <v>6.4587980101413516</v>
      </c>
      <c r="V66" s="8">
        <v>0</v>
      </c>
      <c r="W66" s="8">
        <v>0.48598435735126344</v>
      </c>
      <c r="X66" s="8">
        <v>2.6680508068808133</v>
      </c>
      <c r="Y66" s="8">
        <v>0</v>
      </c>
      <c r="Z66" s="8">
        <v>5.3541810434423418</v>
      </c>
      <c r="AA66" s="8">
        <v>0</v>
      </c>
      <c r="AB66" s="8">
        <v>0</v>
      </c>
      <c r="AC66" s="8">
        <v>23.999999999999996</v>
      </c>
      <c r="AD66" s="8">
        <v>0.37070463270398962</v>
      </c>
      <c r="AE66" s="8">
        <v>0.41751681201603735</v>
      </c>
      <c r="AF66" s="8">
        <f t="shared" si="2"/>
        <v>0.84591663312365517</v>
      </c>
      <c r="AG66" s="8">
        <f t="shared" si="3"/>
        <v>0.15408336687634477</v>
      </c>
      <c r="AH66" s="8">
        <f t="shared" si="4"/>
        <v>66.741788860498488</v>
      </c>
      <c r="AI66" s="8">
        <f t="shared" si="6"/>
        <v>0.66741788860498485</v>
      </c>
      <c r="AJ66" s="8">
        <f t="shared" si="5"/>
        <v>41.751681201603738</v>
      </c>
    </row>
    <row r="67" spans="1:36">
      <c r="A67" s="12" t="s">
        <v>640</v>
      </c>
      <c r="B67" s="12" t="s">
        <v>596</v>
      </c>
      <c r="C67" s="8">
        <v>3.3000000000000002E-2</v>
      </c>
      <c r="D67" s="8">
        <v>0.05</v>
      </c>
      <c r="E67" s="8">
        <v>41.323</v>
      </c>
      <c r="F67" s="8">
        <v>26.754999999999999</v>
      </c>
      <c r="G67" s="8">
        <v>0</v>
      </c>
      <c r="H67" s="8">
        <v>15.852</v>
      </c>
      <c r="I67" s="8">
        <v>0</v>
      </c>
      <c r="J67" s="8">
        <v>16.559999999999999</v>
      </c>
      <c r="K67" s="8">
        <v>1.0999999999999999E-2</v>
      </c>
      <c r="L67" s="8">
        <v>0</v>
      </c>
      <c r="M67" s="8">
        <v>100.706</v>
      </c>
      <c r="N67" s="8">
        <v>4.2000000000000003E-2</v>
      </c>
      <c r="O67" s="8">
        <v>5.7000000000000002E-2</v>
      </c>
      <c r="P67" s="8">
        <v>2.3E-2</v>
      </c>
      <c r="Q67" s="8">
        <v>0</v>
      </c>
      <c r="R67" s="8">
        <v>7.3417140980504983E-3</v>
      </c>
      <c r="S67" s="8">
        <v>8.3665305346442755E-3</v>
      </c>
      <c r="T67" s="8">
        <v>10.834414941425834</v>
      </c>
      <c r="U67" s="8">
        <v>4.7057991640023893</v>
      </c>
      <c r="V67" s="8">
        <v>0</v>
      </c>
      <c r="W67" s="8">
        <v>0.42836940530638401</v>
      </c>
      <c r="X67" s="8">
        <v>2.5206032359657837</v>
      </c>
      <c r="Y67" s="8">
        <v>0</v>
      </c>
      <c r="Z67" s="8">
        <v>5.492483217279549</v>
      </c>
      <c r="AA67" s="8">
        <v>2.621791387368485E-3</v>
      </c>
      <c r="AB67" s="8">
        <v>0</v>
      </c>
      <c r="AC67" s="8">
        <v>24.000000000000004</v>
      </c>
      <c r="AD67" s="8">
        <v>0.34934408124454935</v>
      </c>
      <c r="AE67" s="8">
        <v>0.30281430693793632</v>
      </c>
      <c r="AF67" s="8">
        <f t="shared" si="2"/>
        <v>0.85473944406564983</v>
      </c>
      <c r="AG67" s="8">
        <f t="shared" si="3"/>
        <v>0.14526055593435014</v>
      </c>
      <c r="AH67" s="8">
        <f t="shared" si="4"/>
        <v>68.543915622613454</v>
      </c>
      <c r="AI67" s="8">
        <f t="shared" si="6"/>
        <v>0.68543915622613449</v>
      </c>
      <c r="AJ67" s="8">
        <f t="shared" si="5"/>
        <v>30.281430693793631</v>
      </c>
    </row>
    <row r="68" spans="1:36">
      <c r="A68" s="12" t="s">
        <v>639</v>
      </c>
      <c r="B68" s="12" t="s">
        <v>596</v>
      </c>
      <c r="C68" s="8">
        <v>7.4999999999999997E-2</v>
      </c>
      <c r="D68" s="8">
        <v>9.5000000000000001E-2</v>
      </c>
      <c r="E68" s="8">
        <v>35.792999999999999</v>
      </c>
      <c r="F68" s="8">
        <v>33.6</v>
      </c>
      <c r="G68" s="8">
        <v>0</v>
      </c>
      <c r="H68" s="8">
        <v>15.849</v>
      </c>
      <c r="I68" s="8">
        <v>0.219</v>
      </c>
      <c r="J68" s="8">
        <v>15.010999999999999</v>
      </c>
      <c r="K68" s="8">
        <v>0</v>
      </c>
      <c r="L68" s="8">
        <v>0</v>
      </c>
      <c r="M68" s="8">
        <v>100.795</v>
      </c>
      <c r="N68" s="8">
        <v>7.0000000000000001E-3</v>
      </c>
      <c r="O68" s="8">
        <v>0.11799999999999999</v>
      </c>
      <c r="P68" s="8">
        <v>0</v>
      </c>
      <c r="Q68" s="8">
        <v>2.8000000000000001E-2</v>
      </c>
      <c r="R68" s="8">
        <v>1.7190522488188663E-2</v>
      </c>
      <c r="S68" s="8">
        <v>1.6377337031144319E-2</v>
      </c>
      <c r="T68" s="8">
        <v>9.6684311010586601</v>
      </c>
      <c r="U68" s="8">
        <v>6.0885236240343161</v>
      </c>
      <c r="V68" s="8">
        <v>0</v>
      </c>
      <c r="W68" s="8">
        <v>0.17590955586835832</v>
      </c>
      <c r="X68" s="8">
        <v>2.8617061550462974</v>
      </c>
      <c r="Y68" s="8">
        <v>4.2511914941977653E-2</v>
      </c>
      <c r="Z68" s="8">
        <v>5.1293497895310569</v>
      </c>
      <c r="AA68" s="8">
        <v>0</v>
      </c>
      <c r="AB68" s="8">
        <v>0</v>
      </c>
      <c r="AC68" s="8">
        <v>24</v>
      </c>
      <c r="AD68" s="8">
        <v>0.37193933422993863</v>
      </c>
      <c r="AE68" s="8">
        <v>0.38640230490339184</v>
      </c>
      <c r="AF68" s="8">
        <f t="shared" si="2"/>
        <v>0.94208959506092682</v>
      </c>
      <c r="AG68" s="8">
        <f t="shared" si="3"/>
        <v>5.7910404939073165E-2</v>
      </c>
      <c r="AH68" s="8">
        <f t="shared" si="4"/>
        <v>64.188635708548375</v>
      </c>
      <c r="AI68" s="8">
        <f t="shared" si="6"/>
        <v>0.64188635708548381</v>
      </c>
      <c r="AJ68" s="8">
        <f t="shared" si="5"/>
        <v>38.640230490339185</v>
      </c>
    </row>
    <row r="69" spans="1:36">
      <c r="A69" s="12" t="s">
        <v>638</v>
      </c>
      <c r="B69" s="12" t="s">
        <v>596</v>
      </c>
      <c r="C69" s="8">
        <v>1.6E-2</v>
      </c>
      <c r="D69" s="8">
        <v>8.2000000000000003E-2</v>
      </c>
      <c r="E69" s="8">
        <v>34.363</v>
      </c>
      <c r="F69" s="8">
        <v>35.893000000000001</v>
      </c>
      <c r="G69" s="8">
        <v>0</v>
      </c>
      <c r="H69" s="8">
        <v>15.827999999999999</v>
      </c>
      <c r="I69" s="8">
        <v>0</v>
      </c>
      <c r="J69" s="8">
        <v>14.634</v>
      </c>
      <c r="K69" s="8">
        <v>2.9000000000000001E-2</v>
      </c>
      <c r="L69" s="8">
        <v>0</v>
      </c>
      <c r="M69" s="8">
        <v>100.92</v>
      </c>
      <c r="N69" s="8">
        <v>7.0999999999999994E-2</v>
      </c>
      <c r="O69" s="8">
        <v>0</v>
      </c>
      <c r="P69" s="8">
        <v>4.0000000000000001E-3</v>
      </c>
      <c r="Q69" s="8">
        <v>0</v>
      </c>
      <c r="R69" s="8">
        <v>3.6911145866791936E-3</v>
      </c>
      <c r="S69" s="8">
        <v>1.4227980625743496E-2</v>
      </c>
      <c r="T69" s="8">
        <v>9.342405421448106</v>
      </c>
      <c r="U69" s="8">
        <v>6.5462442970338088</v>
      </c>
      <c r="V69" s="8">
        <v>0</v>
      </c>
      <c r="W69" s="8">
        <v>7.5512091093230538E-2</v>
      </c>
      <c r="X69" s="8">
        <v>2.977768647956641</v>
      </c>
      <c r="Y69" s="8">
        <v>0</v>
      </c>
      <c r="Z69" s="8">
        <v>5.0329831162480083</v>
      </c>
      <c r="AA69" s="8">
        <v>7.1673310077822886E-3</v>
      </c>
      <c r="AB69" s="8">
        <v>0</v>
      </c>
      <c r="AC69" s="8">
        <v>24</v>
      </c>
      <c r="AD69" s="8">
        <v>0.37758856174962097</v>
      </c>
      <c r="AE69" s="8">
        <v>0.41200759114345126</v>
      </c>
      <c r="AF69" s="8">
        <f t="shared" si="2"/>
        <v>0.97526853979476236</v>
      </c>
      <c r="AG69" s="8">
        <f t="shared" si="3"/>
        <v>2.4731460205237664E-2</v>
      </c>
      <c r="AH69" s="8">
        <f t="shared" si="4"/>
        <v>62.827850174280243</v>
      </c>
      <c r="AI69" s="8">
        <f t="shared" si="6"/>
        <v>0.62827850174280242</v>
      </c>
      <c r="AJ69" s="8">
        <f t="shared" si="5"/>
        <v>41.200759114345125</v>
      </c>
    </row>
    <row r="70" spans="1:36">
      <c r="A70" s="12" t="s">
        <v>637</v>
      </c>
      <c r="B70" s="12" t="s">
        <v>596</v>
      </c>
      <c r="C70" s="8">
        <v>8.7999999999999995E-2</v>
      </c>
      <c r="D70" s="8">
        <v>7.6999999999999999E-2</v>
      </c>
      <c r="E70" s="8">
        <v>33.167999999999999</v>
      </c>
      <c r="F70" s="8">
        <v>35.328000000000003</v>
      </c>
      <c r="G70" s="8">
        <v>0</v>
      </c>
      <c r="H70" s="8">
        <v>15.778</v>
      </c>
      <c r="I70" s="8">
        <v>0</v>
      </c>
      <c r="J70" s="8">
        <v>14.71</v>
      </c>
      <c r="K70" s="8">
        <v>8.0000000000000002E-3</v>
      </c>
      <c r="L70" s="8">
        <v>0</v>
      </c>
      <c r="M70" s="8">
        <v>99.236999999999995</v>
      </c>
      <c r="N70" s="8">
        <v>0.05</v>
      </c>
      <c r="O70" s="8">
        <v>0</v>
      </c>
      <c r="P70" s="8">
        <v>0</v>
      </c>
      <c r="Q70" s="8">
        <v>0.03</v>
      </c>
      <c r="R70" s="8">
        <v>2.0645995771521465E-2</v>
      </c>
      <c r="S70" s="8">
        <v>1.3587381042925431E-2</v>
      </c>
      <c r="T70" s="8">
        <v>9.1707011163043948</v>
      </c>
      <c r="U70" s="8">
        <v>6.5526522163641037</v>
      </c>
      <c r="V70" s="8">
        <v>0</v>
      </c>
      <c r="W70" s="8">
        <v>0.20817991370259392</v>
      </c>
      <c r="X70" s="8">
        <v>2.8871594104396512</v>
      </c>
      <c r="Y70" s="8">
        <v>0</v>
      </c>
      <c r="Z70" s="8">
        <v>5.1450631840087908</v>
      </c>
      <c r="AA70" s="8">
        <v>2.0107823660242019E-3</v>
      </c>
      <c r="AB70" s="8">
        <v>0</v>
      </c>
      <c r="AC70" s="8">
        <v>24.000000000000007</v>
      </c>
      <c r="AD70" s="8">
        <v>0.375629627446047</v>
      </c>
      <c r="AE70" s="8">
        <v>0.41674648389091545</v>
      </c>
      <c r="AF70" s="8">
        <f t="shared" si="2"/>
        <v>0.93274407362098077</v>
      </c>
      <c r="AG70" s="8">
        <f t="shared" si="3"/>
        <v>6.7255926379019212E-2</v>
      </c>
      <c r="AH70" s="8">
        <f t="shared" si="4"/>
        <v>64.05528636077463</v>
      </c>
      <c r="AI70" s="8">
        <f t="shared" si="6"/>
        <v>0.64055286360774633</v>
      </c>
      <c r="AJ70" s="8">
        <f t="shared" si="5"/>
        <v>41.674648389091544</v>
      </c>
    </row>
    <row r="71" spans="1:36">
      <c r="A71" s="12" t="s">
        <v>636</v>
      </c>
      <c r="B71" s="12" t="s">
        <v>596</v>
      </c>
      <c r="C71" s="8">
        <v>4.1000000000000002E-2</v>
      </c>
      <c r="D71" s="8">
        <v>7.1999999999999995E-2</v>
      </c>
      <c r="E71" s="8">
        <v>37.865000000000002</v>
      </c>
      <c r="F71" s="8">
        <v>30.957999999999998</v>
      </c>
      <c r="G71" s="8">
        <v>0</v>
      </c>
      <c r="H71" s="8">
        <v>15.698</v>
      </c>
      <c r="I71" s="8">
        <v>0.18</v>
      </c>
      <c r="J71" s="8">
        <v>15.472</v>
      </c>
      <c r="K71" s="8">
        <v>5.0000000000000001E-3</v>
      </c>
      <c r="L71" s="8">
        <v>0</v>
      </c>
      <c r="M71" s="8">
        <v>100.417</v>
      </c>
      <c r="N71" s="8">
        <v>0</v>
      </c>
      <c r="O71" s="8">
        <v>0.126</v>
      </c>
      <c r="P71" s="8">
        <v>0</v>
      </c>
      <c r="Q71" s="8">
        <v>0</v>
      </c>
      <c r="R71" s="8">
        <v>9.3231225797184986E-3</v>
      </c>
      <c r="S71" s="8">
        <v>1.2314078047083761E-2</v>
      </c>
      <c r="T71" s="8">
        <v>10.14718531025124</v>
      </c>
      <c r="U71" s="8">
        <v>5.5653866020329792</v>
      </c>
      <c r="V71" s="8">
        <v>0</v>
      </c>
      <c r="W71" s="8">
        <v>0.24415368646217672</v>
      </c>
      <c r="X71" s="8">
        <v>2.7407135150741446</v>
      </c>
      <c r="Y71" s="8">
        <v>3.4664806681739879E-2</v>
      </c>
      <c r="Z71" s="8">
        <v>5.2450408166849529</v>
      </c>
      <c r="AA71" s="8">
        <v>1.2180621859657966E-3</v>
      </c>
      <c r="AB71" s="8">
        <v>0</v>
      </c>
      <c r="AC71" s="8">
        <v>24</v>
      </c>
      <c r="AD71" s="8">
        <v>0.36268536597586892</v>
      </c>
      <c r="AE71" s="8">
        <v>0.3541995946368216</v>
      </c>
      <c r="AF71" s="8">
        <f t="shared" si="2"/>
        <v>0.91820283115560053</v>
      </c>
      <c r="AG71" s="8">
        <f t="shared" si="3"/>
        <v>8.1797168844399498E-2</v>
      </c>
      <c r="AH71" s="8">
        <f t="shared" si="4"/>
        <v>65.679967086209857</v>
      </c>
      <c r="AI71" s="8">
        <f t="shared" si="6"/>
        <v>0.65679967086209856</v>
      </c>
      <c r="AJ71" s="8">
        <f t="shared" si="5"/>
        <v>35.419959463682162</v>
      </c>
    </row>
    <row r="72" spans="1:36">
      <c r="A72" s="12" t="s">
        <v>635</v>
      </c>
      <c r="B72" s="12" t="s">
        <v>596</v>
      </c>
      <c r="C72" s="8">
        <v>0.253</v>
      </c>
      <c r="D72" s="8">
        <v>2.3E-2</v>
      </c>
      <c r="E72" s="8">
        <v>38.177</v>
      </c>
      <c r="F72" s="8">
        <v>28.835000000000001</v>
      </c>
      <c r="G72" s="8">
        <v>0</v>
      </c>
      <c r="H72" s="8">
        <v>15.433999999999999</v>
      </c>
      <c r="I72" s="8">
        <v>0.21199999999999999</v>
      </c>
      <c r="J72" s="8">
        <v>15.965999999999999</v>
      </c>
      <c r="K72" s="8">
        <v>5.7000000000000002E-2</v>
      </c>
      <c r="L72" s="8">
        <v>0</v>
      </c>
      <c r="M72" s="8">
        <v>99.164000000000001</v>
      </c>
      <c r="N72" s="8">
        <v>4.4999999999999998E-2</v>
      </c>
      <c r="O72" s="8">
        <v>0.16200000000000001</v>
      </c>
      <c r="P72" s="8">
        <v>0</v>
      </c>
      <c r="Q72" s="8">
        <v>0</v>
      </c>
      <c r="R72" s="8">
        <v>5.7824716763421394E-2</v>
      </c>
      <c r="S72" s="8">
        <v>3.9537817898966142E-3</v>
      </c>
      <c r="T72" s="8">
        <v>10.283119525255854</v>
      </c>
      <c r="U72" s="8">
        <v>5.2102414959703331</v>
      </c>
      <c r="V72" s="8">
        <v>0</v>
      </c>
      <c r="W72" s="8">
        <v>0.38308198166717489</v>
      </c>
      <c r="X72" s="8">
        <v>2.5665962316659865</v>
      </c>
      <c r="Y72" s="8">
        <v>4.103624308841005E-2</v>
      </c>
      <c r="Z72" s="8">
        <v>5.4401890980604692</v>
      </c>
      <c r="AA72" s="8">
        <v>1.3956925738452575E-2</v>
      </c>
      <c r="AB72" s="8">
        <v>0</v>
      </c>
      <c r="AC72" s="8">
        <v>23.999999999999996</v>
      </c>
      <c r="AD72" s="8">
        <v>0.35157626501761613</v>
      </c>
      <c r="AE72" s="8">
        <v>0.33628865220607768</v>
      </c>
      <c r="AF72" s="8">
        <f t="shared" si="2"/>
        <v>0.87012753461188941</v>
      </c>
      <c r="AG72" s="8">
        <f t="shared" si="3"/>
        <v>0.12987246538811059</v>
      </c>
      <c r="AH72" s="8">
        <f t="shared" si="4"/>
        <v>67.944735296735232</v>
      </c>
      <c r="AI72" s="8">
        <f t="shared" si="6"/>
        <v>0.67944735296735237</v>
      </c>
      <c r="AJ72" s="8">
        <f t="shared" si="5"/>
        <v>33.628865220607764</v>
      </c>
    </row>
    <row r="73" spans="1:36">
      <c r="A73" s="12" t="s">
        <v>634</v>
      </c>
      <c r="B73" s="12" t="s">
        <v>596</v>
      </c>
      <c r="C73" s="8">
        <v>0.13600000000000001</v>
      </c>
      <c r="D73" s="8">
        <v>6.4000000000000001E-2</v>
      </c>
      <c r="E73" s="8">
        <v>34.545000000000002</v>
      </c>
      <c r="F73" s="8">
        <v>35.954000000000001</v>
      </c>
      <c r="G73" s="8">
        <v>0</v>
      </c>
      <c r="H73" s="8">
        <v>15.256</v>
      </c>
      <c r="I73" s="8">
        <v>0</v>
      </c>
      <c r="J73" s="8">
        <v>14.622999999999999</v>
      </c>
      <c r="K73" s="8">
        <v>7.2999999999999995E-2</v>
      </c>
      <c r="L73" s="8">
        <v>0</v>
      </c>
      <c r="M73" s="8">
        <v>100.651</v>
      </c>
      <c r="N73" s="8">
        <v>0</v>
      </c>
      <c r="O73" s="8">
        <v>0</v>
      </c>
      <c r="P73" s="8">
        <v>0</v>
      </c>
      <c r="Q73" s="8">
        <v>0</v>
      </c>
      <c r="R73" s="8">
        <v>3.1398131199243014E-2</v>
      </c>
      <c r="S73" s="8">
        <v>1.1113138663586677E-2</v>
      </c>
      <c r="T73" s="8">
        <v>9.3989682245709432</v>
      </c>
      <c r="U73" s="8">
        <v>6.562314047459199</v>
      </c>
      <c r="V73" s="8">
        <v>0</v>
      </c>
      <c r="W73" s="8">
        <v>0</v>
      </c>
      <c r="X73" s="8">
        <v>2.945158844580738</v>
      </c>
      <c r="Y73" s="8">
        <v>0</v>
      </c>
      <c r="Z73" s="8">
        <v>5.0329921072460149</v>
      </c>
      <c r="AA73" s="8">
        <v>1.8055506280272929E-2</v>
      </c>
      <c r="AB73" s="8">
        <v>0</v>
      </c>
      <c r="AC73" s="8">
        <v>23.999999999999996</v>
      </c>
      <c r="AD73" s="8">
        <v>0.36915306094908951</v>
      </c>
      <c r="AE73" s="8">
        <v>0.41113952723953223</v>
      </c>
      <c r="AF73" s="8">
        <f t="shared" si="2"/>
        <v>1</v>
      </c>
      <c r="AG73" s="8">
        <f t="shared" si="3"/>
        <v>0</v>
      </c>
      <c r="AH73" s="8">
        <f t="shared" si="4"/>
        <v>63.084693905091051</v>
      </c>
      <c r="AI73" s="8">
        <f t="shared" si="6"/>
        <v>0.63084693905091049</v>
      </c>
      <c r="AJ73" s="8">
        <f t="shared" si="5"/>
        <v>41.113952723953226</v>
      </c>
    </row>
    <row r="74" spans="1:36">
      <c r="A74" s="12" t="s">
        <v>633</v>
      </c>
      <c r="B74" s="12" t="s">
        <v>596</v>
      </c>
      <c r="C74" s="8">
        <v>0.153</v>
      </c>
      <c r="D74" s="8">
        <v>0.04</v>
      </c>
      <c r="E74" s="8">
        <v>34.304000000000002</v>
      </c>
      <c r="F74" s="8">
        <v>36.131</v>
      </c>
      <c r="G74" s="8">
        <v>0</v>
      </c>
      <c r="H74" s="8">
        <v>15.227</v>
      </c>
      <c r="I74" s="8">
        <v>0</v>
      </c>
      <c r="J74" s="8">
        <v>15.010999999999999</v>
      </c>
      <c r="K74" s="8">
        <v>1.7999999999999999E-2</v>
      </c>
      <c r="L74" s="8">
        <v>0</v>
      </c>
      <c r="M74" s="8">
        <v>100.907</v>
      </c>
      <c r="N74" s="8">
        <v>0.02</v>
      </c>
      <c r="O74" s="8">
        <v>0</v>
      </c>
      <c r="P74" s="8">
        <v>3.0000000000000001E-3</v>
      </c>
      <c r="Q74" s="8">
        <v>0</v>
      </c>
      <c r="R74" s="8">
        <v>3.5204327197540727E-2</v>
      </c>
      <c r="S74" s="8">
        <v>6.9223965949847879E-3</v>
      </c>
      <c r="T74" s="8">
        <v>9.3020672402968465</v>
      </c>
      <c r="U74" s="8">
        <v>6.572483497765254</v>
      </c>
      <c r="V74" s="8">
        <v>0</v>
      </c>
      <c r="W74" s="8">
        <v>4.1195814352832372E-2</v>
      </c>
      <c r="X74" s="8">
        <v>2.8884972114622163</v>
      </c>
      <c r="Y74" s="8">
        <v>0</v>
      </c>
      <c r="Z74" s="8">
        <v>5.1491924141134326</v>
      </c>
      <c r="AA74" s="8">
        <v>4.4370982168923526E-3</v>
      </c>
      <c r="AB74" s="8">
        <v>0</v>
      </c>
      <c r="AC74" s="8">
        <v>24</v>
      </c>
      <c r="AD74" s="8">
        <v>0.36263579272154944</v>
      </c>
      <c r="AE74" s="8">
        <v>0.41402642545382645</v>
      </c>
      <c r="AF74" s="8">
        <f t="shared" si="2"/>
        <v>0.98593852188955133</v>
      </c>
      <c r="AG74" s="8">
        <f t="shared" si="3"/>
        <v>1.4061478110448647E-2</v>
      </c>
      <c r="AH74" s="8">
        <f t="shared" si="4"/>
        <v>64.063090937585869</v>
      </c>
      <c r="AI74" s="8">
        <f t="shared" si="6"/>
        <v>0.64063090937585865</v>
      </c>
      <c r="AJ74" s="8">
        <f t="shared" si="5"/>
        <v>41.402642545382648</v>
      </c>
    </row>
    <row r="75" spans="1:36">
      <c r="A75" s="12" t="s">
        <v>632</v>
      </c>
      <c r="B75" s="12" t="s">
        <v>596</v>
      </c>
      <c r="C75" s="8">
        <v>3.7999999999999999E-2</v>
      </c>
      <c r="D75" s="8">
        <v>0.114</v>
      </c>
      <c r="E75" s="8">
        <v>34.555</v>
      </c>
      <c r="F75" s="8">
        <v>34.719000000000001</v>
      </c>
      <c r="G75" s="8">
        <v>0</v>
      </c>
      <c r="H75" s="8">
        <v>15.222</v>
      </c>
      <c r="I75" s="8">
        <v>0.24299999999999999</v>
      </c>
      <c r="J75" s="8">
        <v>15.101000000000001</v>
      </c>
      <c r="K75" s="8">
        <v>0</v>
      </c>
      <c r="L75" s="8">
        <v>0</v>
      </c>
      <c r="M75" s="8">
        <v>100.032</v>
      </c>
      <c r="N75" s="8">
        <v>0</v>
      </c>
      <c r="O75" s="8">
        <v>3.4000000000000002E-2</v>
      </c>
      <c r="P75" s="8">
        <v>6.0000000000000001E-3</v>
      </c>
      <c r="Q75" s="8">
        <v>0</v>
      </c>
      <c r="R75" s="8">
        <v>8.7910365274115661E-3</v>
      </c>
      <c r="S75" s="8">
        <v>1.9835959235110931E-2</v>
      </c>
      <c r="T75" s="8">
        <v>9.4210102897208277</v>
      </c>
      <c r="U75" s="8">
        <v>6.3499250683001121</v>
      </c>
      <c r="V75" s="8">
        <v>0</v>
      </c>
      <c r="W75" s="8">
        <v>0.17181065045400601</v>
      </c>
      <c r="X75" s="8">
        <v>2.7728235852919392</v>
      </c>
      <c r="Y75" s="8">
        <v>4.7610363954621968E-2</v>
      </c>
      <c r="Z75" s="8">
        <v>5.2081930465159729</v>
      </c>
      <c r="AA75" s="8">
        <v>0</v>
      </c>
      <c r="AB75" s="8">
        <v>0</v>
      </c>
      <c r="AC75" s="8">
        <v>24</v>
      </c>
      <c r="AD75" s="8">
        <v>0.36117951893235584</v>
      </c>
      <c r="AE75" s="8">
        <v>0.40263465191813141</v>
      </c>
      <c r="AF75" s="8">
        <f t="shared" si="2"/>
        <v>0.94165297395230407</v>
      </c>
      <c r="AG75" s="8">
        <f t="shared" si="3"/>
        <v>5.8347026047695982E-2</v>
      </c>
      <c r="AH75" s="8">
        <f t="shared" si="4"/>
        <v>65.257263413773629</v>
      </c>
      <c r="AI75" s="8">
        <f t="shared" si="6"/>
        <v>0.65257263413773625</v>
      </c>
      <c r="AJ75" s="8">
        <f t="shared" si="5"/>
        <v>40.26346519181314</v>
      </c>
    </row>
    <row r="76" spans="1:36">
      <c r="A76" s="12" t="s">
        <v>631</v>
      </c>
      <c r="B76" s="12" t="s">
        <v>596</v>
      </c>
      <c r="C76" s="8">
        <v>0.15</v>
      </c>
      <c r="D76" s="8">
        <v>3.5000000000000003E-2</v>
      </c>
      <c r="E76" s="8">
        <v>39.448999999999998</v>
      </c>
      <c r="F76" s="8">
        <v>27.928999999999998</v>
      </c>
      <c r="G76" s="8">
        <v>0</v>
      </c>
      <c r="H76" s="8">
        <v>15.212999999999999</v>
      </c>
      <c r="I76" s="8">
        <v>0</v>
      </c>
      <c r="J76" s="8">
        <v>17.895</v>
      </c>
      <c r="K76" s="8">
        <v>0</v>
      </c>
      <c r="L76" s="8">
        <v>0</v>
      </c>
      <c r="M76" s="8">
        <v>100.828</v>
      </c>
      <c r="N76" s="8">
        <v>0.02</v>
      </c>
      <c r="O76" s="8">
        <v>9.5000000000000001E-2</v>
      </c>
      <c r="P76" s="8">
        <v>0.01</v>
      </c>
      <c r="Q76" s="8">
        <v>3.2000000000000001E-2</v>
      </c>
      <c r="R76" s="8">
        <v>3.3288272122482858E-2</v>
      </c>
      <c r="S76" s="8">
        <v>5.8419778517073088E-3</v>
      </c>
      <c r="T76" s="8">
        <v>10.317300633104011</v>
      </c>
      <c r="U76" s="8">
        <v>4.9000474398489482</v>
      </c>
      <c r="V76" s="8">
        <v>0</v>
      </c>
      <c r="W76" s="8">
        <v>0.70439142709867042</v>
      </c>
      <c r="X76" s="8">
        <v>2.1186549367764269</v>
      </c>
      <c r="Y76" s="8">
        <v>0</v>
      </c>
      <c r="Z76" s="8">
        <v>5.9204753131977501</v>
      </c>
      <c r="AA76" s="8">
        <v>0</v>
      </c>
      <c r="AB76" s="8">
        <v>0</v>
      </c>
      <c r="AC76" s="8">
        <v>24</v>
      </c>
      <c r="AD76" s="8">
        <v>0.32287291873223734</v>
      </c>
      <c r="AE76" s="8">
        <v>0.32200403226355873</v>
      </c>
      <c r="AF76" s="8">
        <f t="shared" si="2"/>
        <v>0.75048534940397615</v>
      </c>
      <c r="AG76" s="8">
        <f t="shared" si="3"/>
        <v>0.24951465059602382</v>
      </c>
      <c r="AH76" s="8">
        <f t="shared" si="4"/>
        <v>73.645719488333555</v>
      </c>
      <c r="AI76" s="8">
        <f t="shared" si="6"/>
        <v>0.7364571948833355</v>
      </c>
      <c r="AJ76" s="8">
        <f t="shared" si="5"/>
        <v>32.200403226355874</v>
      </c>
    </row>
    <row r="77" spans="1:36">
      <c r="A77" s="12" t="s">
        <v>630</v>
      </c>
      <c r="B77" s="12" t="s">
        <v>596</v>
      </c>
      <c r="C77" s="8">
        <v>0.497</v>
      </c>
      <c r="D77" s="8">
        <v>6.4000000000000001E-2</v>
      </c>
      <c r="E77" s="8">
        <v>34.764000000000003</v>
      </c>
      <c r="F77" s="8">
        <v>34.649000000000001</v>
      </c>
      <c r="G77" s="8">
        <v>0</v>
      </c>
      <c r="H77" s="8">
        <v>15.159000000000001</v>
      </c>
      <c r="I77" s="8">
        <v>0</v>
      </c>
      <c r="J77" s="8">
        <v>14.679</v>
      </c>
      <c r="K77" s="8">
        <v>0.17599999999999999</v>
      </c>
      <c r="L77" s="8">
        <v>0</v>
      </c>
      <c r="M77" s="8">
        <v>100.111</v>
      </c>
      <c r="N77" s="8">
        <v>4.5999999999999999E-2</v>
      </c>
      <c r="O77" s="8">
        <v>0</v>
      </c>
      <c r="P77" s="8">
        <v>3.9E-2</v>
      </c>
      <c r="Q77" s="8">
        <v>3.7999999999999999E-2</v>
      </c>
      <c r="R77" s="8">
        <v>0.11507366505290263</v>
      </c>
      <c r="S77" s="8">
        <v>1.1145290646437891E-2</v>
      </c>
      <c r="T77" s="8">
        <v>9.4859185392977086</v>
      </c>
      <c r="U77" s="8">
        <v>6.3424224594547969</v>
      </c>
      <c r="V77" s="8">
        <v>0</v>
      </c>
      <c r="W77" s="8">
        <v>0</v>
      </c>
      <c r="X77" s="8">
        <v>2.934899681941336</v>
      </c>
      <c r="Y77" s="8">
        <v>0</v>
      </c>
      <c r="Z77" s="8">
        <v>5.0668833379951375</v>
      </c>
      <c r="AA77" s="8">
        <v>4.3657025611679952E-2</v>
      </c>
      <c r="AB77" s="8">
        <v>0</v>
      </c>
      <c r="AC77" s="8">
        <v>23.999999999999996</v>
      </c>
      <c r="AD77" s="8">
        <v>0.36678071307720067</v>
      </c>
      <c r="AE77" s="8">
        <v>0.40070039304527671</v>
      </c>
      <c r="AF77" s="8">
        <f t="shared" si="2"/>
        <v>1</v>
      </c>
      <c r="AG77" s="8">
        <f t="shared" si="3"/>
        <v>0</v>
      </c>
      <c r="AH77" s="8">
        <f t="shared" si="4"/>
        <v>63.321928692279926</v>
      </c>
      <c r="AI77" s="8">
        <f t="shared" si="6"/>
        <v>0.63321928692279927</v>
      </c>
      <c r="AJ77" s="8">
        <f t="shared" si="5"/>
        <v>40.070039304527668</v>
      </c>
    </row>
    <row r="78" spans="1:36">
      <c r="A78" s="12" t="s">
        <v>629</v>
      </c>
      <c r="B78" s="12" t="s">
        <v>596</v>
      </c>
      <c r="C78" s="8">
        <v>7.5999999999999998E-2</v>
      </c>
      <c r="D78" s="8">
        <v>6.3E-2</v>
      </c>
      <c r="E78" s="8">
        <v>34.313000000000002</v>
      </c>
      <c r="F78" s="8">
        <v>35.496000000000002</v>
      </c>
      <c r="G78" s="8">
        <v>0</v>
      </c>
      <c r="H78" s="8">
        <v>15.127000000000001</v>
      </c>
      <c r="I78" s="8">
        <v>0</v>
      </c>
      <c r="J78" s="8">
        <v>15.699</v>
      </c>
      <c r="K78" s="8">
        <v>1.7000000000000001E-2</v>
      </c>
      <c r="L78" s="8">
        <v>0</v>
      </c>
      <c r="M78" s="8">
        <v>100.905</v>
      </c>
      <c r="N78" s="8">
        <v>8.1000000000000003E-2</v>
      </c>
      <c r="O78" s="8">
        <v>0</v>
      </c>
      <c r="P78" s="8">
        <v>0</v>
      </c>
      <c r="Q78" s="8">
        <v>3.3000000000000002E-2</v>
      </c>
      <c r="R78" s="8">
        <v>1.7421995332338746E-2</v>
      </c>
      <c r="S78" s="8">
        <v>1.0862173064319415E-2</v>
      </c>
      <c r="T78" s="8">
        <v>9.2698580517590621</v>
      </c>
      <c r="U78" s="8">
        <v>6.4329269707333765</v>
      </c>
      <c r="V78" s="8">
        <v>0</v>
      </c>
      <c r="W78" s="8">
        <v>0.24064664071425312</v>
      </c>
      <c r="X78" s="8">
        <v>2.658967834876099</v>
      </c>
      <c r="Y78" s="8">
        <v>0</v>
      </c>
      <c r="Z78" s="8">
        <v>5.365141346389235</v>
      </c>
      <c r="AA78" s="8">
        <v>4.1749871313155797E-3</v>
      </c>
      <c r="AB78" s="8">
        <v>0</v>
      </c>
      <c r="AC78" s="8">
        <v>24</v>
      </c>
      <c r="AD78" s="8">
        <v>0.35084091267149281</v>
      </c>
      <c r="AE78" s="8">
        <v>0.40966790040868201</v>
      </c>
      <c r="AF78" s="8">
        <f t="shared" si="2"/>
        <v>0.91700736675855565</v>
      </c>
      <c r="AG78" s="8">
        <f t="shared" si="3"/>
        <v>8.2992633241444361E-2</v>
      </c>
      <c r="AH78" s="8">
        <f t="shared" si="4"/>
        <v>66.862766011655864</v>
      </c>
      <c r="AI78" s="8">
        <f t="shared" si="6"/>
        <v>0.66862766011655861</v>
      </c>
      <c r="AJ78" s="8">
        <f t="shared" si="5"/>
        <v>40.966790040868197</v>
      </c>
    </row>
    <row r="79" spans="1:36">
      <c r="A79" s="12" t="s">
        <v>628</v>
      </c>
      <c r="B79" s="12" t="s">
        <v>596</v>
      </c>
      <c r="C79" s="8">
        <v>0</v>
      </c>
      <c r="D79" s="8">
        <v>7.2999999999999995E-2</v>
      </c>
      <c r="E79" s="8">
        <v>37.116</v>
      </c>
      <c r="F79" s="8">
        <v>32.497</v>
      </c>
      <c r="G79" s="8">
        <v>0</v>
      </c>
      <c r="H79" s="8">
        <v>14.983000000000001</v>
      </c>
      <c r="I79" s="8">
        <v>0.224</v>
      </c>
      <c r="J79" s="8">
        <v>15.371</v>
      </c>
      <c r="K79" s="8">
        <v>1E-3</v>
      </c>
      <c r="L79" s="8">
        <v>0</v>
      </c>
      <c r="M79" s="8">
        <v>100.331</v>
      </c>
      <c r="N79" s="8">
        <v>0</v>
      </c>
      <c r="O79" s="8">
        <v>6.6000000000000003E-2</v>
      </c>
      <c r="P79" s="8">
        <v>0</v>
      </c>
      <c r="Q79" s="8">
        <v>0</v>
      </c>
      <c r="R79" s="8">
        <v>0</v>
      </c>
      <c r="S79" s="8">
        <v>1.2535192618226014E-2</v>
      </c>
      <c r="T79" s="8">
        <v>9.9863674694723059</v>
      </c>
      <c r="U79" s="8">
        <v>5.8654921642497246</v>
      </c>
      <c r="V79" s="8">
        <v>0</v>
      </c>
      <c r="W79" s="8">
        <v>0.12306998104151745</v>
      </c>
      <c r="X79" s="8">
        <v>2.7372736772630866</v>
      </c>
      <c r="Y79" s="8">
        <v>4.3311481773335804E-2</v>
      </c>
      <c r="Z79" s="8">
        <v>5.231705443860089</v>
      </c>
      <c r="AA79" s="8">
        <v>2.4458972171455013E-4</v>
      </c>
      <c r="AB79" s="8">
        <v>0</v>
      </c>
      <c r="AC79" s="8">
        <v>24</v>
      </c>
      <c r="AD79" s="8">
        <v>0.35347581585230842</v>
      </c>
      <c r="AE79" s="8">
        <v>0.37001918385474009</v>
      </c>
      <c r="AF79" s="8">
        <f t="shared" si="2"/>
        <v>0.95697370814720073</v>
      </c>
      <c r="AG79" s="8">
        <f t="shared" si="3"/>
        <v>4.302629185279927E-2</v>
      </c>
      <c r="AH79" s="8">
        <f t="shared" si="4"/>
        <v>65.650886573319497</v>
      </c>
      <c r="AI79" s="8">
        <f t="shared" si="6"/>
        <v>0.656508865733195</v>
      </c>
      <c r="AJ79" s="8">
        <f t="shared" si="5"/>
        <v>37.001918385474006</v>
      </c>
    </row>
    <row r="80" spans="1:36">
      <c r="A80" s="12" t="s">
        <v>627</v>
      </c>
      <c r="B80" s="12" t="s">
        <v>596</v>
      </c>
      <c r="C80" s="8">
        <v>0.11799999999999999</v>
      </c>
      <c r="D80" s="8">
        <v>5.0999999999999997E-2</v>
      </c>
      <c r="E80" s="8">
        <v>35.639000000000003</v>
      </c>
      <c r="F80" s="8">
        <v>34.462000000000003</v>
      </c>
      <c r="G80" s="8">
        <v>0</v>
      </c>
      <c r="H80" s="8">
        <v>14.95</v>
      </c>
      <c r="I80" s="8">
        <v>0</v>
      </c>
      <c r="J80" s="8">
        <v>15.08</v>
      </c>
      <c r="K80" s="8">
        <v>2.7E-2</v>
      </c>
      <c r="L80" s="8">
        <v>0</v>
      </c>
      <c r="M80" s="8">
        <v>100.46599999999999</v>
      </c>
      <c r="N80" s="8">
        <v>7.3999999999999996E-2</v>
      </c>
      <c r="O80" s="8">
        <v>0</v>
      </c>
      <c r="P80" s="8">
        <v>1.4E-2</v>
      </c>
      <c r="Q80" s="8">
        <v>5.0999999999999997E-2</v>
      </c>
      <c r="R80" s="8">
        <v>2.7122970633929516E-2</v>
      </c>
      <c r="S80" s="8">
        <v>8.8169279194226461E-3</v>
      </c>
      <c r="T80" s="8">
        <v>9.6540790122731153</v>
      </c>
      <c r="U80" s="8">
        <v>6.2623974797971389</v>
      </c>
      <c r="V80" s="8">
        <v>0</v>
      </c>
      <c r="W80" s="8">
        <v>1.1643710823030062E-2</v>
      </c>
      <c r="X80" s="8">
        <v>2.8617794673510093</v>
      </c>
      <c r="Y80" s="8">
        <v>0</v>
      </c>
      <c r="Z80" s="8">
        <v>5.1675116670211132</v>
      </c>
      <c r="AA80" s="8">
        <v>6.6487641812445755E-3</v>
      </c>
      <c r="AB80" s="8">
        <v>0</v>
      </c>
      <c r="AC80" s="8">
        <v>24</v>
      </c>
      <c r="AD80" s="8">
        <v>0.3573493920164082</v>
      </c>
      <c r="AE80" s="8">
        <v>0.39345375736376875</v>
      </c>
      <c r="AF80" s="8">
        <f t="shared" si="2"/>
        <v>0.99594779115325816</v>
      </c>
      <c r="AG80" s="8">
        <f t="shared" si="3"/>
        <v>4.0522088467418978E-3</v>
      </c>
      <c r="AH80" s="8">
        <f t="shared" si="4"/>
        <v>64.358255050683297</v>
      </c>
      <c r="AI80" s="8">
        <f t="shared" si="6"/>
        <v>0.643582550506833</v>
      </c>
      <c r="AJ80" s="8">
        <f t="shared" si="5"/>
        <v>39.345375736376873</v>
      </c>
    </row>
    <row r="81" spans="1:36">
      <c r="A81" s="12" t="s">
        <v>626</v>
      </c>
      <c r="B81" s="12" t="s">
        <v>596</v>
      </c>
      <c r="C81" s="8">
        <v>0.248</v>
      </c>
      <c r="D81" s="8">
        <v>0.05</v>
      </c>
      <c r="E81" s="8">
        <v>35.832999999999998</v>
      </c>
      <c r="F81" s="8">
        <v>34.880000000000003</v>
      </c>
      <c r="G81" s="8">
        <v>0</v>
      </c>
      <c r="H81" s="8">
        <v>14.935</v>
      </c>
      <c r="I81" s="8">
        <v>0</v>
      </c>
      <c r="J81" s="8">
        <v>14.602</v>
      </c>
      <c r="K81" s="8">
        <v>0</v>
      </c>
      <c r="L81" s="8">
        <v>0</v>
      </c>
      <c r="M81" s="8">
        <v>100.672</v>
      </c>
      <c r="N81" s="8">
        <v>0.121</v>
      </c>
      <c r="O81" s="8">
        <v>0</v>
      </c>
      <c r="P81" s="8">
        <v>3.0000000000000001E-3</v>
      </c>
      <c r="Q81" s="8">
        <v>0</v>
      </c>
      <c r="R81" s="8">
        <v>5.7040123302455399E-2</v>
      </c>
      <c r="S81" s="8">
        <v>8.6494929087469925E-3</v>
      </c>
      <c r="T81" s="8">
        <v>9.7127461272666089</v>
      </c>
      <c r="U81" s="8">
        <v>6.3423492848342011</v>
      </c>
      <c r="V81" s="8">
        <v>0</v>
      </c>
      <c r="W81" s="8">
        <v>0</v>
      </c>
      <c r="X81" s="8">
        <v>2.8723486447264723</v>
      </c>
      <c r="Y81" s="8">
        <v>0</v>
      </c>
      <c r="Z81" s="8">
        <v>5.0068663269615215</v>
      </c>
      <c r="AA81" s="8">
        <v>0</v>
      </c>
      <c r="AB81" s="8">
        <v>0</v>
      </c>
      <c r="AC81" s="8">
        <v>24.000000000000007</v>
      </c>
      <c r="AD81" s="8">
        <v>0.36454756661006782</v>
      </c>
      <c r="AE81" s="8">
        <v>0.39503653650379045</v>
      </c>
      <c r="AF81" s="8">
        <f t="shared" si="2"/>
        <v>1</v>
      </c>
      <c r="AG81" s="8">
        <f t="shared" si="3"/>
        <v>0</v>
      </c>
      <c r="AH81" s="8">
        <f t="shared" si="4"/>
        <v>63.545243338993231</v>
      </c>
      <c r="AI81" s="8">
        <f t="shared" si="6"/>
        <v>0.63545243338993229</v>
      </c>
      <c r="AJ81" s="8">
        <f t="shared" si="5"/>
        <v>39.503653650379043</v>
      </c>
    </row>
    <row r="82" spans="1:36">
      <c r="A82" s="12" t="s">
        <v>625</v>
      </c>
      <c r="B82" s="12" t="s">
        <v>596</v>
      </c>
      <c r="C82" s="8">
        <v>6.4000000000000001E-2</v>
      </c>
      <c r="D82" s="8">
        <v>9.0999999999999998E-2</v>
      </c>
      <c r="E82" s="8">
        <v>36.265999999999998</v>
      </c>
      <c r="F82" s="8">
        <v>33.08</v>
      </c>
      <c r="G82" s="8">
        <v>0</v>
      </c>
      <c r="H82" s="8">
        <v>14.795</v>
      </c>
      <c r="I82" s="8">
        <v>0.16</v>
      </c>
      <c r="J82" s="8">
        <v>15.202999999999999</v>
      </c>
      <c r="K82" s="8">
        <v>0</v>
      </c>
      <c r="L82" s="8">
        <v>0</v>
      </c>
      <c r="M82" s="8">
        <v>99.787000000000006</v>
      </c>
      <c r="N82" s="8">
        <v>0.01</v>
      </c>
      <c r="O82" s="8">
        <v>0.11600000000000001</v>
      </c>
      <c r="P82" s="8">
        <v>2E-3</v>
      </c>
      <c r="Q82" s="8">
        <v>0</v>
      </c>
      <c r="R82" s="8">
        <v>1.4741433250139654E-2</v>
      </c>
      <c r="S82" s="8">
        <v>1.5764964474020312E-2</v>
      </c>
      <c r="T82" s="8">
        <v>9.8444053183950331</v>
      </c>
      <c r="U82" s="8">
        <v>6.0237944198282669</v>
      </c>
      <c r="V82" s="8">
        <v>0</v>
      </c>
      <c r="W82" s="8">
        <v>7.078746632837607E-2</v>
      </c>
      <c r="X82" s="8">
        <v>2.7787728712985884</v>
      </c>
      <c r="Y82" s="8">
        <v>3.1211774375119475E-2</v>
      </c>
      <c r="Z82" s="8">
        <v>5.2205217520504572</v>
      </c>
      <c r="AA82" s="8">
        <v>0</v>
      </c>
      <c r="AB82" s="8">
        <v>0</v>
      </c>
      <c r="AC82" s="8">
        <v>24</v>
      </c>
      <c r="AD82" s="8">
        <v>0.3531017783910631</v>
      </c>
      <c r="AE82" s="8">
        <v>0.37961422966703395</v>
      </c>
      <c r="AF82" s="8">
        <f t="shared" si="2"/>
        <v>0.97515846027414677</v>
      </c>
      <c r="AG82" s="8">
        <f t="shared" si="3"/>
        <v>2.4841539725853262E-2</v>
      </c>
      <c r="AH82" s="8">
        <f t="shared" si="4"/>
        <v>65.262276211359165</v>
      </c>
      <c r="AI82" s="8">
        <f t="shared" si="6"/>
        <v>0.6526227621135916</v>
      </c>
      <c r="AJ82" s="8">
        <f t="shared" si="5"/>
        <v>37.961422966703395</v>
      </c>
    </row>
    <row r="83" spans="1:36">
      <c r="A83" s="12" t="s">
        <v>624</v>
      </c>
      <c r="B83" s="12" t="s">
        <v>596</v>
      </c>
      <c r="C83" s="8">
        <v>0.14199999999999999</v>
      </c>
      <c r="D83" s="8">
        <v>9.0999999999999998E-2</v>
      </c>
      <c r="E83" s="8">
        <v>40.453000000000003</v>
      </c>
      <c r="F83" s="8">
        <v>27.431999999999999</v>
      </c>
      <c r="G83" s="8">
        <v>0</v>
      </c>
      <c r="H83" s="8">
        <v>14.757999999999999</v>
      </c>
      <c r="I83" s="8">
        <v>0</v>
      </c>
      <c r="J83" s="8">
        <v>16.984000000000002</v>
      </c>
      <c r="K83" s="8">
        <v>1.7999999999999999E-2</v>
      </c>
      <c r="L83" s="8">
        <v>0</v>
      </c>
      <c r="M83" s="8">
        <v>99.959000000000003</v>
      </c>
      <c r="N83" s="8">
        <v>0</v>
      </c>
      <c r="O83" s="8">
        <v>6.9000000000000006E-2</v>
      </c>
      <c r="P83" s="8">
        <v>1.2E-2</v>
      </c>
      <c r="Q83" s="8">
        <v>0</v>
      </c>
      <c r="R83" s="8">
        <v>3.1775839761893757E-2</v>
      </c>
      <c r="S83" s="8">
        <v>1.5315879912598347E-2</v>
      </c>
      <c r="T83" s="8">
        <v>10.668159979465068</v>
      </c>
      <c r="U83" s="8">
        <v>4.8530086919917848</v>
      </c>
      <c r="V83" s="8">
        <v>0</v>
      </c>
      <c r="W83" s="8">
        <v>0.38464788919415582</v>
      </c>
      <c r="X83" s="8">
        <v>2.3768158821426635</v>
      </c>
      <c r="Y83" s="8">
        <v>0</v>
      </c>
      <c r="Z83" s="8">
        <v>5.6659606157972782</v>
      </c>
      <c r="AA83" s="8">
        <v>4.315221734557069E-3</v>
      </c>
      <c r="AB83" s="8">
        <v>0</v>
      </c>
      <c r="AC83" s="8">
        <v>24.000000000000004</v>
      </c>
      <c r="AD83" s="8">
        <v>0.32767588820525823</v>
      </c>
      <c r="AE83" s="8">
        <v>0.31267031463399914</v>
      </c>
      <c r="AF83" s="8">
        <f t="shared" si="2"/>
        <v>0.86070869616806578</v>
      </c>
      <c r="AG83" s="8">
        <f t="shared" si="3"/>
        <v>0.13929130383193422</v>
      </c>
      <c r="AH83" s="8">
        <f t="shared" si="4"/>
        <v>70.447818825358937</v>
      </c>
      <c r="AI83" s="8">
        <f t="shared" si="6"/>
        <v>0.70447818825358932</v>
      </c>
      <c r="AJ83" s="8">
        <f t="shared" si="5"/>
        <v>31.267031463399913</v>
      </c>
    </row>
    <row r="84" spans="1:36">
      <c r="A84" s="12" t="s">
        <v>623</v>
      </c>
      <c r="B84" s="12" t="s">
        <v>596</v>
      </c>
      <c r="C84" s="8">
        <v>0</v>
      </c>
      <c r="D84" s="8">
        <v>4.2999999999999997E-2</v>
      </c>
      <c r="E84" s="8">
        <v>41.957999999999998</v>
      </c>
      <c r="F84" s="8">
        <v>25.954999999999998</v>
      </c>
      <c r="G84" s="8">
        <v>0</v>
      </c>
      <c r="H84" s="8">
        <v>14.571</v>
      </c>
      <c r="I84" s="8">
        <v>0.14199999999999999</v>
      </c>
      <c r="J84" s="8">
        <v>16.344999999999999</v>
      </c>
      <c r="K84" s="8">
        <v>0</v>
      </c>
      <c r="L84" s="8">
        <v>0</v>
      </c>
      <c r="M84" s="8">
        <v>99.165000000000006</v>
      </c>
      <c r="N84" s="8">
        <v>7.0000000000000001E-3</v>
      </c>
      <c r="O84" s="8">
        <v>0.14299999999999999</v>
      </c>
      <c r="P84" s="8">
        <v>0</v>
      </c>
      <c r="Q84" s="8">
        <v>1E-3</v>
      </c>
      <c r="R84" s="8">
        <v>0</v>
      </c>
      <c r="S84" s="8">
        <v>7.2765356481738069E-3</v>
      </c>
      <c r="T84" s="8">
        <v>11.125235410219691</v>
      </c>
      <c r="U84" s="8">
        <v>4.6166853455592349</v>
      </c>
      <c r="V84" s="8">
        <v>0</v>
      </c>
      <c r="W84" s="8">
        <v>0.24352617292472445</v>
      </c>
      <c r="X84" s="8">
        <v>2.4977756044382242</v>
      </c>
      <c r="Y84" s="8">
        <v>2.7057733950016573E-2</v>
      </c>
      <c r="Z84" s="8">
        <v>5.4824431972599346</v>
      </c>
      <c r="AA84" s="8">
        <v>0</v>
      </c>
      <c r="AB84" s="8">
        <v>0</v>
      </c>
      <c r="AC84" s="8">
        <v>24</v>
      </c>
      <c r="AD84" s="8">
        <v>0.33333983310792742</v>
      </c>
      <c r="AE84" s="8">
        <v>0.29327331887783964</v>
      </c>
      <c r="AF84" s="8">
        <f t="shared" si="2"/>
        <v>0.91116404077226787</v>
      </c>
      <c r="AG84" s="8">
        <f t="shared" si="3"/>
        <v>8.8835959227732103E-2</v>
      </c>
      <c r="AH84" s="8">
        <f t="shared" si="4"/>
        <v>68.700412024959661</v>
      </c>
      <c r="AI84" s="8">
        <f t="shared" si="6"/>
        <v>0.68700412024959656</v>
      </c>
      <c r="AJ84" s="8">
        <f t="shared" si="5"/>
        <v>29.327331887783963</v>
      </c>
    </row>
    <row r="85" spans="1:36">
      <c r="A85" s="12" t="s">
        <v>622</v>
      </c>
      <c r="B85" s="12" t="s">
        <v>596</v>
      </c>
      <c r="C85" s="8">
        <v>0.02</v>
      </c>
      <c r="D85" s="8">
        <v>7.6999999999999999E-2</v>
      </c>
      <c r="E85" s="8">
        <v>41.261000000000003</v>
      </c>
      <c r="F85" s="8">
        <v>26.88</v>
      </c>
      <c r="G85" s="8">
        <v>0</v>
      </c>
      <c r="H85" s="8">
        <v>14.464</v>
      </c>
      <c r="I85" s="8">
        <v>0.129</v>
      </c>
      <c r="J85" s="8">
        <v>16.390999999999998</v>
      </c>
      <c r="K85" s="8">
        <v>1.4E-2</v>
      </c>
      <c r="L85" s="8">
        <v>0</v>
      </c>
      <c r="M85" s="8">
        <v>99.343999999999994</v>
      </c>
      <c r="N85" s="8">
        <v>8.0000000000000002E-3</v>
      </c>
      <c r="O85" s="8">
        <v>0.1</v>
      </c>
      <c r="P85" s="8">
        <v>0</v>
      </c>
      <c r="Q85" s="8">
        <v>0</v>
      </c>
      <c r="R85" s="8">
        <v>4.5024059064627895E-3</v>
      </c>
      <c r="S85" s="8">
        <v>1.3037587699199986E-2</v>
      </c>
      <c r="T85" s="8">
        <v>10.946732157711059</v>
      </c>
      <c r="U85" s="8">
        <v>4.7839740901404317</v>
      </c>
      <c r="V85" s="8">
        <v>0</v>
      </c>
      <c r="W85" s="8">
        <v>0.23421376493718782</v>
      </c>
      <c r="X85" s="8">
        <v>2.4885265035298643</v>
      </c>
      <c r="Y85" s="8">
        <v>2.4594788937818357E-2</v>
      </c>
      <c r="Z85" s="8">
        <v>5.5010422178497782</v>
      </c>
      <c r="AA85" s="8">
        <v>3.3764832881989851E-3</v>
      </c>
      <c r="AB85" s="8">
        <v>0</v>
      </c>
      <c r="AC85" s="8">
        <v>24.000000000000004</v>
      </c>
      <c r="AD85" s="8">
        <v>0.33108126011325001</v>
      </c>
      <c r="AE85" s="8">
        <v>0.30411692995626499</v>
      </c>
      <c r="AF85" s="8">
        <f t="shared" si="2"/>
        <v>0.91397866052458465</v>
      </c>
      <c r="AG85" s="8">
        <f t="shared" si="3"/>
        <v>8.6021339475415348E-2</v>
      </c>
      <c r="AH85" s="8">
        <f t="shared" si="4"/>
        <v>68.852805572962836</v>
      </c>
      <c r="AI85" s="8">
        <f t="shared" si="6"/>
        <v>0.68852805572962839</v>
      </c>
      <c r="AJ85" s="8">
        <f t="shared" si="5"/>
        <v>30.411692995626499</v>
      </c>
    </row>
    <row r="86" spans="1:36">
      <c r="A86" s="12" t="s">
        <v>621</v>
      </c>
      <c r="B86" s="12" t="s">
        <v>596</v>
      </c>
      <c r="C86" s="8">
        <v>1.2999999999999999E-2</v>
      </c>
      <c r="D86" s="8">
        <v>6.4000000000000001E-2</v>
      </c>
      <c r="E86" s="8">
        <v>38.813000000000002</v>
      </c>
      <c r="F86" s="8">
        <v>30.6</v>
      </c>
      <c r="G86" s="8">
        <v>0</v>
      </c>
      <c r="H86" s="8">
        <v>14.446</v>
      </c>
      <c r="I86" s="8">
        <v>0</v>
      </c>
      <c r="J86" s="8">
        <v>16.349</v>
      </c>
      <c r="K86" s="8">
        <v>2.5999999999999999E-2</v>
      </c>
      <c r="L86" s="8">
        <v>0</v>
      </c>
      <c r="M86" s="8">
        <v>100.378</v>
      </c>
      <c r="N86" s="8">
        <v>0</v>
      </c>
      <c r="O86" s="8">
        <v>1.7000000000000001E-2</v>
      </c>
      <c r="P86" s="8">
        <v>2.1000000000000001E-2</v>
      </c>
      <c r="Q86" s="8">
        <v>2.9000000000000001E-2</v>
      </c>
      <c r="R86" s="8">
        <v>2.9302705767860326E-3</v>
      </c>
      <c r="S86" s="8">
        <v>1.0850161781336919E-2</v>
      </c>
      <c r="T86" s="8">
        <v>10.310308901167158</v>
      </c>
      <c r="U86" s="8">
        <v>5.4529398000385934</v>
      </c>
      <c r="V86" s="8">
        <v>0</v>
      </c>
      <c r="W86" s="8">
        <v>0.2091904340779962</v>
      </c>
      <c r="X86" s="8">
        <v>2.5136057548147206</v>
      </c>
      <c r="Y86" s="8">
        <v>0</v>
      </c>
      <c r="Z86" s="8">
        <v>5.4938961234687556</v>
      </c>
      <c r="AA86" s="8">
        <v>6.2785540746542381E-3</v>
      </c>
      <c r="AB86" s="8">
        <v>0</v>
      </c>
      <c r="AC86" s="8">
        <v>24</v>
      </c>
      <c r="AD86" s="8">
        <v>0.33137375544614822</v>
      </c>
      <c r="AE86" s="8">
        <v>0.34592741023121021</v>
      </c>
      <c r="AF86" s="8">
        <f t="shared" si="2"/>
        <v>0.92317073347929579</v>
      </c>
      <c r="AG86" s="8">
        <f t="shared" si="3"/>
        <v>7.6829266520704195E-2</v>
      </c>
      <c r="AH86" s="8">
        <f t="shared" si="4"/>
        <v>68.60936415598384</v>
      </c>
      <c r="AI86" s="8">
        <f t="shared" si="6"/>
        <v>0.68609364155983843</v>
      </c>
      <c r="AJ86" s="8">
        <f t="shared" si="5"/>
        <v>34.592741023121022</v>
      </c>
    </row>
    <row r="87" spans="1:36">
      <c r="A87" s="12" t="s">
        <v>620</v>
      </c>
      <c r="B87" s="12" t="s">
        <v>596</v>
      </c>
      <c r="C87" s="8">
        <v>4.8000000000000001E-2</v>
      </c>
      <c r="D87" s="8">
        <v>7.6999999999999999E-2</v>
      </c>
      <c r="E87" s="8">
        <v>42.085000000000001</v>
      </c>
      <c r="F87" s="8">
        <v>26.184000000000001</v>
      </c>
      <c r="G87" s="8">
        <v>0</v>
      </c>
      <c r="H87" s="8">
        <v>14.413</v>
      </c>
      <c r="I87" s="8">
        <v>0.14299999999999999</v>
      </c>
      <c r="J87" s="8">
        <v>16.573</v>
      </c>
      <c r="K87" s="8">
        <v>0</v>
      </c>
      <c r="L87" s="8">
        <v>0</v>
      </c>
      <c r="M87" s="8">
        <v>99.674999999999997</v>
      </c>
      <c r="N87" s="8">
        <v>0</v>
      </c>
      <c r="O87" s="8">
        <v>0.152</v>
      </c>
      <c r="P87" s="8">
        <v>0</v>
      </c>
      <c r="Q87" s="8">
        <v>0</v>
      </c>
      <c r="R87" s="8">
        <v>1.0737849402501748E-2</v>
      </c>
      <c r="S87" s="8">
        <v>1.2955633813187879E-2</v>
      </c>
      <c r="T87" s="8">
        <v>11.095158116592089</v>
      </c>
      <c r="U87" s="8">
        <v>4.630810062396308</v>
      </c>
      <c r="V87" s="8">
        <v>0</v>
      </c>
      <c r="W87" s="8">
        <v>0.22664485458021488</v>
      </c>
      <c r="X87" s="8">
        <v>2.4694403275615517</v>
      </c>
      <c r="Y87" s="8">
        <v>2.7092610207754685E-2</v>
      </c>
      <c r="Z87" s="8">
        <v>5.5271605454463932</v>
      </c>
      <c r="AA87" s="8">
        <v>0</v>
      </c>
      <c r="AB87" s="8">
        <v>0</v>
      </c>
      <c r="AC87" s="8">
        <v>24.000000000000004</v>
      </c>
      <c r="AD87" s="8">
        <v>0.327861439564754</v>
      </c>
      <c r="AE87" s="8">
        <v>0.29446899610184724</v>
      </c>
      <c r="AF87" s="8">
        <f t="shared" si="2"/>
        <v>0.91593557351916877</v>
      </c>
      <c r="AG87" s="8">
        <f t="shared" si="3"/>
        <v>8.4064426480831178E-2</v>
      </c>
      <c r="AH87" s="8">
        <f t="shared" si="4"/>
        <v>69.118874797202864</v>
      </c>
      <c r="AI87" s="8">
        <f t="shared" si="6"/>
        <v>0.69118874797202867</v>
      </c>
      <c r="AJ87" s="8">
        <f t="shared" si="5"/>
        <v>29.446899610184722</v>
      </c>
    </row>
    <row r="88" spans="1:36">
      <c r="A88" s="12" t="s">
        <v>619</v>
      </c>
      <c r="B88" s="12" t="s">
        <v>596</v>
      </c>
      <c r="C88" s="8">
        <v>9.7000000000000003E-2</v>
      </c>
      <c r="D88" s="8">
        <v>0</v>
      </c>
      <c r="E88" s="8">
        <v>37.808999999999997</v>
      </c>
      <c r="F88" s="8">
        <v>31.36</v>
      </c>
      <c r="G88" s="8">
        <v>0</v>
      </c>
      <c r="H88" s="8">
        <v>14.409000000000001</v>
      </c>
      <c r="I88" s="8">
        <v>0.17699999999999999</v>
      </c>
      <c r="J88" s="8">
        <v>16.419</v>
      </c>
      <c r="K88" s="8">
        <v>1.7999999999999999E-2</v>
      </c>
      <c r="L88" s="8">
        <v>0</v>
      </c>
      <c r="M88" s="8">
        <v>100.43</v>
      </c>
      <c r="N88" s="8">
        <v>0</v>
      </c>
      <c r="O88" s="8">
        <v>0.11899999999999999</v>
      </c>
      <c r="P88" s="8">
        <v>0</v>
      </c>
      <c r="Q88" s="8">
        <v>2.1999999999999999E-2</v>
      </c>
      <c r="R88" s="8">
        <v>2.1932665741470545E-2</v>
      </c>
      <c r="S88" s="8">
        <v>0</v>
      </c>
      <c r="T88" s="8">
        <v>10.07499802103051</v>
      </c>
      <c r="U88" s="8">
        <v>5.6058393058907399</v>
      </c>
      <c r="V88" s="8">
        <v>0</v>
      </c>
      <c r="W88" s="8">
        <v>0.27529734159579533</v>
      </c>
      <c r="X88" s="8">
        <v>2.4490136244896861</v>
      </c>
      <c r="Y88" s="8">
        <v>3.3894692003597703E-2</v>
      </c>
      <c r="Z88" s="8">
        <v>5.5346640719493063</v>
      </c>
      <c r="AA88" s="8">
        <v>4.3602772988984633E-3</v>
      </c>
      <c r="AB88" s="8">
        <v>0</v>
      </c>
      <c r="AC88" s="8">
        <v>24.000000000000004</v>
      </c>
      <c r="AD88" s="8">
        <v>0.32986066110374485</v>
      </c>
      <c r="AE88" s="8">
        <v>0.35749617121953664</v>
      </c>
      <c r="AF88" s="8">
        <f t="shared" si="2"/>
        <v>0.89894790094709132</v>
      </c>
      <c r="AG88" s="8">
        <f t="shared" si="3"/>
        <v>0.10105209905290866</v>
      </c>
      <c r="AH88" s="8">
        <f t="shared" si="4"/>
        <v>69.32474333749677</v>
      </c>
      <c r="AI88" s="8">
        <f t="shared" si="6"/>
        <v>0.69324743337496775</v>
      </c>
      <c r="AJ88" s="8">
        <f t="shared" si="5"/>
        <v>35.749617121953662</v>
      </c>
    </row>
    <row r="89" spans="1:36">
      <c r="A89" s="12" t="s">
        <v>618</v>
      </c>
      <c r="B89" s="12" t="s">
        <v>596</v>
      </c>
      <c r="C89" s="8">
        <v>0.22</v>
      </c>
      <c r="D89" s="8">
        <v>2.5000000000000001E-2</v>
      </c>
      <c r="E89" s="8">
        <v>36.859000000000002</v>
      </c>
      <c r="F89" s="8">
        <v>32.594000000000001</v>
      </c>
      <c r="G89" s="8">
        <v>0</v>
      </c>
      <c r="H89" s="8">
        <v>14.407999999999999</v>
      </c>
      <c r="I89" s="8">
        <v>0.22</v>
      </c>
      <c r="J89" s="8">
        <v>16.280999999999999</v>
      </c>
      <c r="K89" s="8">
        <v>0</v>
      </c>
      <c r="L89" s="8">
        <v>0</v>
      </c>
      <c r="M89" s="8">
        <v>100.699</v>
      </c>
      <c r="N89" s="8">
        <v>7.0000000000000001E-3</v>
      </c>
      <c r="O89" s="8">
        <v>7.9000000000000001E-2</v>
      </c>
      <c r="P89" s="8">
        <v>6.0000000000000001E-3</v>
      </c>
      <c r="Q89" s="8">
        <v>0</v>
      </c>
      <c r="R89" s="8">
        <v>4.98341630988288E-2</v>
      </c>
      <c r="S89" s="8">
        <v>4.2592817051964804E-3</v>
      </c>
      <c r="T89" s="8">
        <v>9.8396155402293779</v>
      </c>
      <c r="U89" s="8">
        <v>5.8369645311328506</v>
      </c>
      <c r="V89" s="8">
        <v>0</v>
      </c>
      <c r="W89" s="8">
        <v>0.21523303902972657</v>
      </c>
      <c r="X89" s="8">
        <v>2.5138160003471164</v>
      </c>
      <c r="Y89" s="8">
        <v>4.2205194798105923E-2</v>
      </c>
      <c r="Z89" s="8">
        <v>5.4980722496587937</v>
      </c>
      <c r="AA89" s="8">
        <v>0</v>
      </c>
      <c r="AB89" s="8">
        <v>0</v>
      </c>
      <c r="AC89" s="8">
        <v>23.999999999999996</v>
      </c>
      <c r="AD89" s="8">
        <v>0.33171372385306547</v>
      </c>
      <c r="AE89" s="8">
        <v>0.37233660049335254</v>
      </c>
      <c r="AF89" s="8">
        <f t="shared" si="2"/>
        <v>0.92113258650754282</v>
      </c>
      <c r="AG89" s="8">
        <f t="shared" si="3"/>
        <v>7.8867413492457197E-2</v>
      </c>
      <c r="AH89" s="8">
        <f t="shared" si="4"/>
        <v>68.623925822414435</v>
      </c>
      <c r="AI89" s="8">
        <f t="shared" si="6"/>
        <v>0.68623925822414433</v>
      </c>
      <c r="AJ89" s="8">
        <f t="shared" si="5"/>
        <v>37.233660049335256</v>
      </c>
    </row>
    <row r="90" spans="1:36">
      <c r="A90" s="12" t="s">
        <v>617</v>
      </c>
      <c r="B90" s="12" t="s">
        <v>596</v>
      </c>
      <c r="C90" s="8">
        <v>2.1999999999999999E-2</v>
      </c>
      <c r="D90" s="8">
        <v>6.0000000000000001E-3</v>
      </c>
      <c r="E90" s="8">
        <v>37.838000000000001</v>
      </c>
      <c r="F90" s="8">
        <v>32.320999999999998</v>
      </c>
      <c r="G90" s="8">
        <v>0</v>
      </c>
      <c r="H90" s="8">
        <v>14.332000000000001</v>
      </c>
      <c r="I90" s="8">
        <v>0</v>
      </c>
      <c r="J90" s="8">
        <v>16.222999999999999</v>
      </c>
      <c r="K90" s="8">
        <v>0</v>
      </c>
      <c r="L90" s="8">
        <v>0</v>
      </c>
      <c r="M90" s="8">
        <v>100.85599999999999</v>
      </c>
      <c r="N90" s="8">
        <v>5.5E-2</v>
      </c>
      <c r="O90" s="8">
        <v>4.1000000000000002E-2</v>
      </c>
      <c r="P90" s="8">
        <v>7.0000000000000001E-3</v>
      </c>
      <c r="Q90" s="8">
        <v>1.0999999999999999E-2</v>
      </c>
      <c r="R90" s="8">
        <v>4.965172834112506E-3</v>
      </c>
      <c r="S90" s="8">
        <v>1.0184854003965473E-3</v>
      </c>
      <c r="T90" s="8">
        <v>10.063984413321366</v>
      </c>
      <c r="U90" s="8">
        <v>5.7668862295813268</v>
      </c>
      <c r="V90" s="8">
        <v>0</v>
      </c>
      <c r="W90" s="8">
        <v>0.1571620406282932</v>
      </c>
      <c r="X90" s="8">
        <v>2.5475537764620513</v>
      </c>
      <c r="Y90" s="8">
        <v>0</v>
      </c>
      <c r="Z90" s="8">
        <v>5.4584298817724521</v>
      </c>
      <c r="AA90" s="8">
        <v>0</v>
      </c>
      <c r="AB90" s="8">
        <v>0</v>
      </c>
      <c r="AC90" s="8">
        <v>24</v>
      </c>
      <c r="AD90" s="8">
        <v>0.33133254224130004</v>
      </c>
      <c r="AE90" s="8">
        <v>0.36428105311862563</v>
      </c>
      <c r="AF90" s="8">
        <f t="shared" si="2"/>
        <v>0.94189332585877228</v>
      </c>
      <c r="AG90" s="8">
        <f t="shared" si="3"/>
        <v>5.8106674141227749E-2</v>
      </c>
      <c r="AH90" s="8">
        <f t="shared" si="4"/>
        <v>68.17937825988713</v>
      </c>
      <c r="AI90" s="8">
        <f>AH90/100</f>
        <v>0.68179378259887136</v>
      </c>
      <c r="AJ90" s="8">
        <f t="shared" si="5"/>
        <v>36.428105311862566</v>
      </c>
    </row>
    <row r="91" spans="1:36">
      <c r="A91" s="12" t="s">
        <v>616</v>
      </c>
      <c r="B91" s="12" t="s">
        <v>596</v>
      </c>
      <c r="C91" s="8">
        <v>5.8999999999999997E-2</v>
      </c>
      <c r="D91" s="8">
        <v>0.01</v>
      </c>
      <c r="E91" s="8">
        <v>37.591999999999999</v>
      </c>
      <c r="F91" s="8">
        <v>32.884</v>
      </c>
      <c r="G91" s="8">
        <v>0</v>
      </c>
      <c r="H91" s="8">
        <v>14.315</v>
      </c>
      <c r="I91" s="8">
        <v>0</v>
      </c>
      <c r="J91" s="8">
        <v>15.907</v>
      </c>
      <c r="K91" s="8">
        <v>0</v>
      </c>
      <c r="L91" s="8">
        <v>0</v>
      </c>
      <c r="M91" s="8">
        <v>100.785</v>
      </c>
      <c r="N91" s="8">
        <v>0</v>
      </c>
      <c r="O91" s="8">
        <v>0</v>
      </c>
      <c r="P91" s="8">
        <v>1.7999999999999999E-2</v>
      </c>
      <c r="Q91" s="8">
        <v>0</v>
      </c>
      <c r="R91" s="8">
        <v>1.3352118337232658E-2</v>
      </c>
      <c r="S91" s="8">
        <v>1.7021194285091583E-3</v>
      </c>
      <c r="T91" s="8">
        <v>10.025907327764848</v>
      </c>
      <c r="U91" s="8">
        <v>5.8833909119457344</v>
      </c>
      <c r="V91" s="8">
        <v>0</v>
      </c>
      <c r="W91" s="8">
        <v>6.0593284757935351E-2</v>
      </c>
      <c r="X91" s="8">
        <v>2.6483047928682235</v>
      </c>
      <c r="Y91" s="8">
        <v>0</v>
      </c>
      <c r="Z91" s="8">
        <v>5.3667494448975166</v>
      </c>
      <c r="AA91" s="8">
        <v>0</v>
      </c>
      <c r="AB91" s="8">
        <v>0</v>
      </c>
      <c r="AC91" s="8">
        <v>24</v>
      </c>
      <c r="AD91" s="8">
        <v>0.33544035572018333</v>
      </c>
      <c r="AE91" s="8">
        <v>0.36980832361671556</v>
      </c>
      <c r="AF91" s="8">
        <f t="shared" si="2"/>
        <v>0.97763175910588929</v>
      </c>
      <c r="AG91" s="8">
        <f t="shared" si="3"/>
        <v>2.2368240894110717E-2</v>
      </c>
      <c r="AH91" s="8">
        <f t="shared" si="4"/>
        <v>66.958367163757842</v>
      </c>
      <c r="AI91" s="8">
        <f t="shared" si="6"/>
        <v>0.66958367163757837</v>
      </c>
      <c r="AJ91" s="8">
        <f t="shared" si="5"/>
        <v>36.98083236167156</v>
      </c>
    </row>
    <row r="92" spans="1:36">
      <c r="A92" s="12" t="s">
        <v>615</v>
      </c>
      <c r="B92" s="12" t="s">
        <v>596</v>
      </c>
      <c r="C92" s="8">
        <v>6.0000000000000001E-3</v>
      </c>
      <c r="D92" s="8">
        <v>6.0000000000000001E-3</v>
      </c>
      <c r="E92" s="8">
        <v>38.500999999999998</v>
      </c>
      <c r="F92" s="8">
        <v>30.678000000000001</v>
      </c>
      <c r="G92" s="8">
        <v>0</v>
      </c>
      <c r="H92" s="8">
        <v>14.307</v>
      </c>
      <c r="I92" s="8">
        <v>0</v>
      </c>
      <c r="J92" s="8">
        <v>16.552</v>
      </c>
      <c r="K92" s="8">
        <v>6.0000000000000001E-3</v>
      </c>
      <c r="L92" s="8">
        <v>0</v>
      </c>
      <c r="M92" s="8">
        <v>100.194</v>
      </c>
      <c r="N92" s="8">
        <v>0</v>
      </c>
      <c r="O92" s="8">
        <v>3.7999999999999999E-2</v>
      </c>
      <c r="P92" s="8">
        <v>1.7000000000000001E-2</v>
      </c>
      <c r="Q92" s="8">
        <v>8.3000000000000004E-2</v>
      </c>
      <c r="R92" s="8">
        <v>1.3548715504434435E-3</v>
      </c>
      <c r="S92" s="8">
        <v>1.0190370900180531E-3</v>
      </c>
      <c r="T92" s="8">
        <v>10.245873174390187</v>
      </c>
      <c r="U92" s="8">
        <v>5.4766983473127562</v>
      </c>
      <c r="V92" s="8">
        <v>0</v>
      </c>
      <c r="W92" s="8">
        <v>0.27268066101612476</v>
      </c>
      <c r="X92" s="8">
        <v>2.4287797150298887</v>
      </c>
      <c r="Y92" s="8">
        <v>0</v>
      </c>
      <c r="Z92" s="8">
        <v>5.5721426835757981</v>
      </c>
      <c r="AA92" s="8">
        <v>1.4515100347832039E-3</v>
      </c>
      <c r="AB92" s="8">
        <v>0</v>
      </c>
      <c r="AC92" s="8">
        <v>24</v>
      </c>
      <c r="AD92" s="8">
        <v>0.32651558898566474</v>
      </c>
      <c r="AE92" s="8">
        <v>0.34833349873797004</v>
      </c>
      <c r="AF92" s="8">
        <f t="shared" si="2"/>
        <v>0.89906175806463862</v>
      </c>
      <c r="AG92" s="8">
        <f t="shared" si="3"/>
        <v>0.10093824193536136</v>
      </c>
      <c r="AH92" s="8">
        <f t="shared" si="4"/>
        <v>69.643753632041864</v>
      </c>
      <c r="AI92" s="8">
        <f t="shared" si="6"/>
        <v>0.6964375363204186</v>
      </c>
      <c r="AJ92" s="8">
        <f t="shared" si="5"/>
        <v>34.833349873797005</v>
      </c>
    </row>
    <row r="93" spans="1:36">
      <c r="A93" s="12" t="s">
        <v>614</v>
      </c>
      <c r="B93" s="12" t="s">
        <v>596</v>
      </c>
      <c r="C93" s="8">
        <v>7.1999999999999995E-2</v>
      </c>
      <c r="D93" s="8">
        <v>0</v>
      </c>
      <c r="E93" s="8">
        <v>44.444000000000003</v>
      </c>
      <c r="F93" s="8">
        <v>24.134</v>
      </c>
      <c r="G93" s="8">
        <v>0</v>
      </c>
      <c r="H93" s="8">
        <v>14.289</v>
      </c>
      <c r="I93" s="8">
        <v>0</v>
      </c>
      <c r="J93" s="8">
        <v>17.600000000000001</v>
      </c>
      <c r="K93" s="8">
        <v>0.03</v>
      </c>
      <c r="L93" s="8">
        <v>0</v>
      </c>
      <c r="M93" s="8">
        <v>100.69199999999999</v>
      </c>
      <c r="N93" s="8">
        <v>0</v>
      </c>
      <c r="O93" s="8">
        <v>0.104</v>
      </c>
      <c r="P93" s="8">
        <v>0</v>
      </c>
      <c r="Q93" s="8">
        <v>1.9E-2</v>
      </c>
      <c r="R93" s="8">
        <v>1.5745168387918014E-2</v>
      </c>
      <c r="S93" s="8">
        <v>0</v>
      </c>
      <c r="T93" s="8">
        <v>11.454022844215679</v>
      </c>
      <c r="U93" s="8">
        <v>4.1724296817683042</v>
      </c>
      <c r="V93" s="8">
        <v>0</v>
      </c>
      <c r="W93" s="8">
        <v>0.34205713724018949</v>
      </c>
      <c r="X93" s="8">
        <v>2.2708248859920901</v>
      </c>
      <c r="Y93" s="8">
        <v>0</v>
      </c>
      <c r="Z93" s="8">
        <v>5.7378918578479512</v>
      </c>
      <c r="AA93" s="8">
        <v>7.0284245478640208E-3</v>
      </c>
      <c r="AB93" s="8">
        <v>0</v>
      </c>
      <c r="AC93" s="8">
        <v>24</v>
      </c>
      <c r="AD93" s="8">
        <v>0.31289100392864244</v>
      </c>
      <c r="AE93" s="8">
        <v>0.26701067787652399</v>
      </c>
      <c r="AF93" s="8">
        <f t="shared" si="2"/>
        <v>0.86908818147975697</v>
      </c>
      <c r="AG93" s="8">
        <f t="shared" si="3"/>
        <v>0.13091181852024297</v>
      </c>
      <c r="AH93" s="8">
        <f t="shared" si="4"/>
        <v>71.645583698053613</v>
      </c>
      <c r="AI93" s="8">
        <f t="shared" si="6"/>
        <v>0.71645583698053616</v>
      </c>
      <c r="AJ93" s="8">
        <f t="shared" si="5"/>
        <v>26.701067787652399</v>
      </c>
    </row>
    <row r="94" spans="1:36">
      <c r="A94" s="12" t="s">
        <v>613</v>
      </c>
      <c r="B94" s="12" t="s">
        <v>596</v>
      </c>
      <c r="C94" s="8">
        <v>4.7E-2</v>
      </c>
      <c r="D94" s="8">
        <v>7.3999999999999996E-2</v>
      </c>
      <c r="E94" s="8">
        <v>36.851999999999997</v>
      </c>
      <c r="F94" s="8">
        <v>33.197000000000003</v>
      </c>
      <c r="G94" s="8">
        <v>0</v>
      </c>
      <c r="H94" s="8">
        <v>14.163</v>
      </c>
      <c r="I94" s="8">
        <v>0</v>
      </c>
      <c r="J94" s="8">
        <v>15.006</v>
      </c>
      <c r="K94" s="8">
        <v>6.0000000000000001E-3</v>
      </c>
      <c r="L94" s="8">
        <v>0</v>
      </c>
      <c r="M94" s="8">
        <v>99.432000000000002</v>
      </c>
      <c r="N94" s="8">
        <v>7.0000000000000001E-3</v>
      </c>
      <c r="O94" s="8">
        <v>1.4E-2</v>
      </c>
      <c r="P94" s="8">
        <v>0</v>
      </c>
      <c r="Q94" s="8">
        <v>6.6000000000000003E-2</v>
      </c>
      <c r="R94" s="8">
        <v>1.0846343242895516E-2</v>
      </c>
      <c r="S94" s="8">
        <v>1.2844259567663737E-2</v>
      </c>
      <c r="T94" s="8">
        <v>10.022513303726159</v>
      </c>
      <c r="U94" s="8">
        <v>6.0566046989639286</v>
      </c>
      <c r="V94" s="8">
        <v>0</v>
      </c>
      <c r="W94" s="8">
        <v>0</v>
      </c>
      <c r="X94" s="8">
        <v>2.7330268146391514</v>
      </c>
      <c r="Y94" s="8">
        <v>0</v>
      </c>
      <c r="Z94" s="8">
        <v>5.1626811785595468</v>
      </c>
      <c r="AA94" s="8">
        <v>1.4834013006491393E-3</v>
      </c>
      <c r="AB94" s="8">
        <v>0</v>
      </c>
      <c r="AC94" s="8">
        <v>23.999999999999996</v>
      </c>
      <c r="AD94" s="8">
        <v>0.34614081688347126</v>
      </c>
      <c r="AE94" s="8">
        <v>0.37667518193166061</v>
      </c>
      <c r="AF94" s="8">
        <f t="shared" si="2"/>
        <v>1</v>
      </c>
      <c r="AG94" s="8">
        <f t="shared" si="3"/>
        <v>0</v>
      </c>
      <c r="AH94" s="8">
        <f t="shared" si="4"/>
        <v>65.385918311652873</v>
      </c>
      <c r="AI94" s="8">
        <f t="shared" si="6"/>
        <v>0.65385918311652869</v>
      </c>
      <c r="AJ94" s="8">
        <f t="shared" si="5"/>
        <v>37.66751819316606</v>
      </c>
    </row>
    <row r="95" spans="1:36">
      <c r="A95" s="12" t="s">
        <v>612</v>
      </c>
      <c r="B95" s="12" t="s">
        <v>596</v>
      </c>
      <c r="C95" s="8">
        <v>0.56399999999999995</v>
      </c>
      <c r="D95" s="8">
        <v>0</v>
      </c>
      <c r="E95" s="8">
        <v>37.604999999999997</v>
      </c>
      <c r="F95" s="8">
        <v>30.474</v>
      </c>
      <c r="G95" s="8">
        <v>0</v>
      </c>
      <c r="H95" s="8">
        <v>14.159000000000001</v>
      </c>
      <c r="I95" s="8">
        <v>0.18</v>
      </c>
      <c r="J95" s="8">
        <v>16.021999999999998</v>
      </c>
      <c r="K95" s="8">
        <v>0.15</v>
      </c>
      <c r="L95" s="8">
        <v>0</v>
      </c>
      <c r="M95" s="8">
        <v>99.35</v>
      </c>
      <c r="N95" s="8">
        <v>3.5000000000000003E-2</v>
      </c>
      <c r="O95" s="8">
        <v>0.11700000000000001</v>
      </c>
      <c r="P95" s="8">
        <v>3.5000000000000003E-2</v>
      </c>
      <c r="Q95" s="8">
        <v>8.9999999999999993E-3</v>
      </c>
      <c r="R95" s="8">
        <v>0.12889926488794159</v>
      </c>
      <c r="S95" s="8">
        <v>0</v>
      </c>
      <c r="T95" s="8">
        <v>10.128544079139346</v>
      </c>
      <c r="U95" s="8">
        <v>5.5061204098338754</v>
      </c>
      <c r="V95" s="8">
        <v>0</v>
      </c>
      <c r="W95" s="8">
        <v>0.10753698125089528</v>
      </c>
      <c r="X95" s="8">
        <v>2.5983339049093424</v>
      </c>
      <c r="Y95" s="8">
        <v>3.4840355804729481E-2</v>
      </c>
      <c r="Z95" s="8">
        <v>5.4589980836914087</v>
      </c>
      <c r="AA95" s="8">
        <v>3.6726920482458243E-2</v>
      </c>
      <c r="AB95" s="8">
        <v>0</v>
      </c>
      <c r="AC95" s="8">
        <v>23.999999999999996</v>
      </c>
      <c r="AD95" s="8">
        <v>0.33140407961861051</v>
      </c>
      <c r="AE95" s="8">
        <v>0.35217387707406311</v>
      </c>
      <c r="AF95" s="8">
        <f t="shared" si="2"/>
        <v>0.96025790373039732</v>
      </c>
      <c r="AG95" s="8">
        <f t="shared" si="3"/>
        <v>3.9742096269602678E-2</v>
      </c>
      <c r="AH95" s="8">
        <f t="shared" si="4"/>
        <v>67.75193192255972</v>
      </c>
      <c r="AI95" s="8">
        <f t="shared" si="6"/>
        <v>0.67751931922559716</v>
      </c>
      <c r="AJ95" s="8">
        <f t="shared" si="5"/>
        <v>35.21738770740631</v>
      </c>
    </row>
    <row r="96" spans="1:36">
      <c r="A96" s="12" t="s">
        <v>611</v>
      </c>
      <c r="B96" s="12" t="s">
        <v>596</v>
      </c>
      <c r="C96" s="8">
        <v>0.115</v>
      </c>
      <c r="D96" s="8">
        <v>0.04</v>
      </c>
      <c r="E96" s="8">
        <v>38.829000000000001</v>
      </c>
      <c r="F96" s="8">
        <v>30.15</v>
      </c>
      <c r="G96" s="8">
        <v>0</v>
      </c>
      <c r="H96" s="8">
        <v>14.103</v>
      </c>
      <c r="I96" s="8">
        <v>0.19600000000000001</v>
      </c>
      <c r="J96" s="8">
        <v>16.292000000000002</v>
      </c>
      <c r="K96" s="8">
        <v>1.2999999999999999E-2</v>
      </c>
      <c r="L96" s="8">
        <v>0</v>
      </c>
      <c r="M96" s="8">
        <v>99.793000000000006</v>
      </c>
      <c r="N96" s="8">
        <v>3.5999999999999997E-2</v>
      </c>
      <c r="O96" s="8">
        <v>1.7999999999999999E-2</v>
      </c>
      <c r="P96" s="8">
        <v>0</v>
      </c>
      <c r="Q96" s="8">
        <v>1E-3</v>
      </c>
      <c r="R96" s="8">
        <v>2.603721197582589E-2</v>
      </c>
      <c r="S96" s="8">
        <v>6.8115899741247503E-3</v>
      </c>
      <c r="T96" s="8">
        <v>10.36055301155873</v>
      </c>
      <c r="U96" s="8">
        <v>5.396707245563034</v>
      </c>
      <c r="V96" s="8">
        <v>0</v>
      </c>
      <c r="W96" s="8">
        <v>0.17704213897834364</v>
      </c>
      <c r="X96" s="8">
        <v>2.4929580732686634</v>
      </c>
      <c r="Y96" s="8">
        <v>3.7583000492699699E-2</v>
      </c>
      <c r="Z96" s="8">
        <v>5.4991544527371108</v>
      </c>
      <c r="AA96" s="8">
        <v>3.1532754514667018E-3</v>
      </c>
      <c r="AB96" s="8">
        <v>0</v>
      </c>
      <c r="AC96" s="8">
        <v>24</v>
      </c>
      <c r="AD96" s="8">
        <v>0.32683922899532936</v>
      </c>
      <c r="AE96" s="8">
        <v>0.34249020181816819</v>
      </c>
      <c r="AF96" s="8">
        <f t="shared" si="2"/>
        <v>0.93369208805067871</v>
      </c>
      <c r="AG96" s="8">
        <f t="shared" si="3"/>
        <v>6.6307911949321272E-2</v>
      </c>
      <c r="AH96" s="8">
        <f t="shared" si="4"/>
        <v>68.807270103408172</v>
      </c>
      <c r="AI96" s="8">
        <f t="shared" si="6"/>
        <v>0.68807270103408169</v>
      </c>
      <c r="AJ96" s="8">
        <f t="shared" si="5"/>
        <v>34.249020181816817</v>
      </c>
    </row>
    <row r="97" spans="1:36">
      <c r="A97" s="12" t="s">
        <v>610</v>
      </c>
      <c r="B97" s="12" t="s">
        <v>596</v>
      </c>
      <c r="C97" s="8">
        <v>0.114</v>
      </c>
      <c r="D97" s="8">
        <v>5.8000000000000003E-2</v>
      </c>
      <c r="E97" s="8">
        <v>37.249000000000002</v>
      </c>
      <c r="F97" s="8">
        <v>32.182000000000002</v>
      </c>
      <c r="G97" s="8">
        <v>0</v>
      </c>
      <c r="H97" s="8">
        <v>13.991</v>
      </c>
      <c r="I97" s="8">
        <v>0</v>
      </c>
      <c r="J97" s="8">
        <v>16.774999999999999</v>
      </c>
      <c r="K97" s="8">
        <v>0</v>
      </c>
      <c r="L97" s="8">
        <v>0</v>
      </c>
      <c r="M97" s="8">
        <v>100.45399999999999</v>
      </c>
      <c r="N97" s="8">
        <v>3.2000000000000001E-2</v>
      </c>
      <c r="O97" s="8">
        <v>3.5000000000000003E-2</v>
      </c>
      <c r="P97" s="8">
        <v>1.7999999999999999E-2</v>
      </c>
      <c r="Q97" s="8">
        <v>0</v>
      </c>
      <c r="R97" s="8">
        <v>2.5761357213243505E-2</v>
      </c>
      <c r="S97" s="8">
        <v>9.8578850512124391E-3</v>
      </c>
      <c r="T97" s="8">
        <v>9.9199298097212765</v>
      </c>
      <c r="U97" s="8">
        <v>5.7493907182285859</v>
      </c>
      <c r="V97" s="8">
        <v>0</v>
      </c>
      <c r="W97" s="8">
        <v>0.25944098752123068</v>
      </c>
      <c r="X97" s="8">
        <v>2.3842810818644335</v>
      </c>
      <c r="Y97" s="8">
        <v>0</v>
      </c>
      <c r="Z97" s="8">
        <v>5.6513381604000177</v>
      </c>
      <c r="AA97" s="8">
        <v>0</v>
      </c>
      <c r="AB97" s="8">
        <v>0</v>
      </c>
      <c r="AC97" s="8">
        <v>24</v>
      </c>
      <c r="AD97" s="8">
        <v>0.31871041272161676</v>
      </c>
      <c r="AE97" s="8">
        <v>0.36692023167011079</v>
      </c>
      <c r="AF97" s="8">
        <f t="shared" si="2"/>
        <v>0.90186525636504655</v>
      </c>
      <c r="AG97" s="8">
        <f t="shared" si="3"/>
        <v>9.813474363495342E-2</v>
      </c>
      <c r="AH97" s="8">
        <f t="shared" si="4"/>
        <v>70.328595594425664</v>
      </c>
      <c r="AI97" s="8">
        <f t="shared" si="6"/>
        <v>0.70328595594425669</v>
      </c>
      <c r="AJ97" s="8">
        <f t="shared" si="5"/>
        <v>36.692023167011079</v>
      </c>
    </row>
    <row r="98" spans="1:36">
      <c r="A98" s="12" t="s">
        <v>609</v>
      </c>
      <c r="B98" s="12" t="s">
        <v>596</v>
      </c>
      <c r="C98" s="8">
        <v>2.9000000000000001E-2</v>
      </c>
      <c r="D98" s="8">
        <v>9.0999999999999998E-2</v>
      </c>
      <c r="E98" s="8">
        <v>41.100999999999999</v>
      </c>
      <c r="F98" s="8">
        <v>26.969000000000001</v>
      </c>
      <c r="G98" s="8">
        <v>0</v>
      </c>
      <c r="H98" s="8">
        <v>13.923</v>
      </c>
      <c r="I98" s="8">
        <v>0.123</v>
      </c>
      <c r="J98" s="8">
        <v>16.539000000000001</v>
      </c>
      <c r="K98" s="8">
        <v>0.01</v>
      </c>
      <c r="L98" s="8">
        <v>0</v>
      </c>
      <c r="M98" s="8">
        <v>99.015000000000001</v>
      </c>
      <c r="N98" s="8">
        <v>8.9999999999999993E-3</v>
      </c>
      <c r="O98" s="8">
        <v>0.19800000000000001</v>
      </c>
      <c r="P98" s="8">
        <v>8.9999999999999993E-3</v>
      </c>
      <c r="Q98" s="8">
        <v>1.4E-2</v>
      </c>
      <c r="R98" s="8">
        <v>6.5493617753888556E-3</v>
      </c>
      <c r="S98" s="8">
        <v>1.545732160626629E-2</v>
      </c>
      <c r="T98" s="8">
        <v>10.93914714714483</v>
      </c>
      <c r="U98" s="8">
        <v>4.8151600909521539</v>
      </c>
      <c r="V98" s="8">
        <v>0</v>
      </c>
      <c r="W98" s="8">
        <v>0.20167939513968491</v>
      </c>
      <c r="X98" s="8">
        <v>2.427601329091468</v>
      </c>
      <c r="Y98" s="8">
        <v>2.3525823484751358E-2</v>
      </c>
      <c r="Z98" s="8">
        <v>5.5684600459841107</v>
      </c>
      <c r="AA98" s="8">
        <v>2.4194848213473512E-3</v>
      </c>
      <c r="AB98" s="8">
        <v>0</v>
      </c>
      <c r="AC98" s="8">
        <v>24</v>
      </c>
      <c r="AD98" s="8">
        <v>0.32073235760077723</v>
      </c>
      <c r="AE98" s="8">
        <v>0.30564086495077097</v>
      </c>
      <c r="AF98" s="8">
        <f t="shared" si="2"/>
        <v>0.9232948413301667</v>
      </c>
      <c r="AG98" s="8">
        <f t="shared" si="3"/>
        <v>7.6705158669833351E-2</v>
      </c>
      <c r="AH98" s="8">
        <f t="shared" si="4"/>
        <v>69.640036322651127</v>
      </c>
      <c r="AI98" s="8">
        <f t="shared" si="6"/>
        <v>0.69640036322651122</v>
      </c>
      <c r="AJ98" s="8">
        <f t="shared" si="5"/>
        <v>30.564086495077099</v>
      </c>
    </row>
    <row r="99" spans="1:36">
      <c r="A99" s="12" t="s">
        <v>608</v>
      </c>
      <c r="B99" s="12" t="s">
        <v>596</v>
      </c>
      <c r="C99" s="8">
        <v>6.4000000000000001E-2</v>
      </c>
      <c r="D99" s="8">
        <v>5.2999999999999999E-2</v>
      </c>
      <c r="E99" s="8">
        <v>38.347000000000001</v>
      </c>
      <c r="F99" s="8">
        <v>31.824000000000002</v>
      </c>
      <c r="G99" s="8">
        <v>0</v>
      </c>
      <c r="H99" s="8">
        <v>13.913</v>
      </c>
      <c r="I99" s="8">
        <v>0</v>
      </c>
      <c r="J99" s="8">
        <v>16.282</v>
      </c>
      <c r="K99" s="8">
        <v>2.5999999999999999E-2</v>
      </c>
      <c r="L99" s="8">
        <v>0</v>
      </c>
      <c r="M99" s="8">
        <v>100.571</v>
      </c>
      <c r="N99" s="8">
        <v>4.9000000000000002E-2</v>
      </c>
      <c r="O99" s="8">
        <v>0</v>
      </c>
      <c r="P99" s="8">
        <v>0</v>
      </c>
      <c r="Q99" s="8">
        <v>1.2999999999999999E-2</v>
      </c>
      <c r="R99" s="8">
        <v>1.443738612190258E-2</v>
      </c>
      <c r="S99" s="8">
        <v>8.9924148693366346E-3</v>
      </c>
      <c r="T99" s="8">
        <v>10.194597505346831</v>
      </c>
      <c r="U99" s="8">
        <v>5.6755541044396685</v>
      </c>
      <c r="V99" s="8">
        <v>0</v>
      </c>
      <c r="W99" s="8">
        <v>8.2988788231006083E-2</v>
      </c>
      <c r="X99" s="8">
        <v>2.541426350750152</v>
      </c>
      <c r="Y99" s="8">
        <v>0</v>
      </c>
      <c r="Z99" s="8">
        <v>5.4757199177558986</v>
      </c>
      <c r="AA99" s="8">
        <v>6.2835324852057268E-3</v>
      </c>
      <c r="AB99" s="8">
        <v>0</v>
      </c>
      <c r="AC99" s="8">
        <v>24.000000000000004</v>
      </c>
      <c r="AD99" s="8">
        <v>0.32399646679944866</v>
      </c>
      <c r="AE99" s="8">
        <v>0.3576244414035577</v>
      </c>
      <c r="AF99" s="8">
        <f t="shared" si="2"/>
        <v>0.96837817805637882</v>
      </c>
      <c r="AG99" s="8">
        <f t="shared" si="3"/>
        <v>3.1621821943621203E-2</v>
      </c>
      <c r="AH99" s="8">
        <f t="shared" si="4"/>
        <v>68.30011246353709</v>
      </c>
      <c r="AI99" s="8">
        <f t="shared" si="6"/>
        <v>0.68300112463537088</v>
      </c>
      <c r="AJ99" s="8">
        <f t="shared" si="5"/>
        <v>35.762444140355768</v>
      </c>
    </row>
    <row r="100" spans="1:36">
      <c r="A100" s="12" t="s">
        <v>607</v>
      </c>
      <c r="B100" s="12" t="s">
        <v>596</v>
      </c>
      <c r="C100" s="8">
        <v>8.3000000000000004E-2</v>
      </c>
      <c r="D100" s="8">
        <v>2.4E-2</v>
      </c>
      <c r="E100" s="8">
        <v>36.524999999999999</v>
      </c>
      <c r="F100" s="8">
        <v>31.834</v>
      </c>
      <c r="G100" s="8">
        <v>0</v>
      </c>
      <c r="H100" s="8">
        <v>13.846</v>
      </c>
      <c r="I100" s="8">
        <v>0.14599999999999999</v>
      </c>
      <c r="J100" s="8">
        <v>16.457000000000001</v>
      </c>
      <c r="K100" s="8">
        <v>1.7999999999999999E-2</v>
      </c>
      <c r="L100" s="8">
        <v>0</v>
      </c>
      <c r="M100" s="8">
        <v>99.078999999999994</v>
      </c>
      <c r="N100" s="8">
        <v>0</v>
      </c>
      <c r="O100" s="8">
        <v>0.14599999999999999</v>
      </c>
      <c r="P100" s="8">
        <v>0</v>
      </c>
      <c r="Q100" s="8">
        <v>0</v>
      </c>
      <c r="R100" s="8">
        <v>1.9049757254865688E-2</v>
      </c>
      <c r="S100" s="8">
        <v>4.142995514497037E-3</v>
      </c>
      <c r="T100" s="8">
        <v>9.8794250555939431</v>
      </c>
      <c r="U100" s="8">
        <v>5.7762697997537522</v>
      </c>
      <c r="V100" s="8">
        <v>0</v>
      </c>
      <c r="W100" s="8">
        <v>0.29791963911356589</v>
      </c>
      <c r="X100" s="8">
        <v>2.3593696218414508</v>
      </c>
      <c r="Y100" s="8">
        <v>2.8379383004364839E-2</v>
      </c>
      <c r="Z100" s="8">
        <v>5.6310178053188276</v>
      </c>
      <c r="AA100" s="8">
        <v>4.4259426047346187E-3</v>
      </c>
      <c r="AB100" s="8">
        <v>0</v>
      </c>
      <c r="AC100" s="8">
        <v>24</v>
      </c>
      <c r="AD100" s="8">
        <v>0.32060699968125678</v>
      </c>
      <c r="AE100" s="8">
        <v>0.36895646300749702</v>
      </c>
      <c r="AF100" s="8">
        <f t="shared" si="2"/>
        <v>0.88788588299698501</v>
      </c>
      <c r="AG100" s="8">
        <f t="shared" si="3"/>
        <v>0.11211411700301496</v>
      </c>
      <c r="AH100" s="8">
        <f t="shared" si="4"/>
        <v>70.472400201501202</v>
      </c>
      <c r="AI100" s="8">
        <f t="shared" si="6"/>
        <v>0.70472400201501206</v>
      </c>
      <c r="AJ100" s="8">
        <f t="shared" si="5"/>
        <v>36.895646300749704</v>
      </c>
    </row>
    <row r="101" spans="1:36">
      <c r="A101" s="12" t="s">
        <v>606</v>
      </c>
      <c r="B101" s="12" t="s">
        <v>596</v>
      </c>
      <c r="C101" s="8">
        <v>8.9999999999999993E-3</v>
      </c>
      <c r="D101" s="8">
        <v>6.6000000000000003E-2</v>
      </c>
      <c r="E101" s="8">
        <v>39.06</v>
      </c>
      <c r="F101" s="8">
        <v>32.304000000000002</v>
      </c>
      <c r="G101" s="8">
        <v>0</v>
      </c>
      <c r="H101" s="8">
        <v>13.78</v>
      </c>
      <c r="I101" s="8">
        <v>0</v>
      </c>
      <c r="J101" s="8">
        <v>15.593999999999999</v>
      </c>
      <c r="K101" s="8">
        <v>7.0000000000000001E-3</v>
      </c>
      <c r="L101" s="8">
        <v>0</v>
      </c>
      <c r="M101" s="8">
        <v>100.87</v>
      </c>
      <c r="N101" s="8">
        <v>5.0000000000000001E-3</v>
      </c>
      <c r="O101" s="8">
        <v>3.1E-2</v>
      </c>
      <c r="P101" s="8">
        <v>8.0000000000000002E-3</v>
      </c>
      <c r="Q101" s="8">
        <v>6.0000000000000001E-3</v>
      </c>
      <c r="R101" s="8">
        <v>2.0299278099056438E-3</v>
      </c>
      <c r="S101" s="8">
        <v>1.1196283517029228E-2</v>
      </c>
      <c r="T101" s="8">
        <v>10.382463566791465</v>
      </c>
      <c r="U101" s="8">
        <v>5.7602229113161103</v>
      </c>
      <c r="V101" s="8">
        <v>0</v>
      </c>
      <c r="W101" s="8">
        <v>0</v>
      </c>
      <c r="X101" s="8">
        <v>2.5989052897976128</v>
      </c>
      <c r="Y101" s="8">
        <v>0</v>
      </c>
      <c r="Z101" s="8">
        <v>5.2434905751351808</v>
      </c>
      <c r="AA101" s="8">
        <v>1.6914456326951929E-3</v>
      </c>
      <c r="AB101" s="8">
        <v>0</v>
      </c>
      <c r="AC101" s="8">
        <v>23.999999999999996</v>
      </c>
      <c r="AD101" s="8">
        <v>0.33139174999040738</v>
      </c>
      <c r="AE101" s="8">
        <v>0.35683174043725763</v>
      </c>
      <c r="AF101" s="8">
        <f t="shared" si="2"/>
        <v>1</v>
      </c>
      <c r="AG101" s="8">
        <f t="shared" si="3"/>
        <v>0</v>
      </c>
      <c r="AH101" s="8">
        <f t="shared" si="4"/>
        <v>66.860825000959267</v>
      </c>
      <c r="AI101" s="8">
        <f t="shared" si="6"/>
        <v>0.66860825000959268</v>
      </c>
      <c r="AJ101" s="8">
        <f t="shared" si="5"/>
        <v>35.683174043725764</v>
      </c>
    </row>
    <row r="102" spans="1:36">
      <c r="A102" s="12" t="s">
        <v>605</v>
      </c>
      <c r="B102" s="12" t="s">
        <v>596</v>
      </c>
      <c r="C102" s="8">
        <v>2.3E-2</v>
      </c>
      <c r="D102" s="8">
        <v>0</v>
      </c>
      <c r="E102" s="8">
        <v>40.270000000000003</v>
      </c>
      <c r="F102" s="8">
        <v>29.667999999999999</v>
      </c>
      <c r="G102" s="8">
        <v>0</v>
      </c>
      <c r="H102" s="8">
        <v>13.776</v>
      </c>
      <c r="I102" s="8">
        <v>0</v>
      </c>
      <c r="J102" s="8">
        <v>15.858000000000001</v>
      </c>
      <c r="K102" s="8">
        <v>1.0999999999999999E-2</v>
      </c>
      <c r="L102" s="8">
        <v>0</v>
      </c>
      <c r="M102" s="8">
        <v>99.715999999999994</v>
      </c>
      <c r="N102" s="8">
        <v>5.8999999999999997E-2</v>
      </c>
      <c r="O102" s="8">
        <v>4.7E-2</v>
      </c>
      <c r="P102" s="8">
        <v>4.0000000000000001E-3</v>
      </c>
      <c r="Q102" s="8">
        <v>0</v>
      </c>
      <c r="R102" s="8">
        <v>5.2022162043093706E-3</v>
      </c>
      <c r="S102" s="8">
        <v>0</v>
      </c>
      <c r="T102" s="8">
        <v>10.734264291688216</v>
      </c>
      <c r="U102" s="8">
        <v>5.3051019769578538</v>
      </c>
      <c r="V102" s="8">
        <v>0</v>
      </c>
      <c r="W102" s="8">
        <v>0</v>
      </c>
      <c r="X102" s="8">
        <v>2.6054746205974997</v>
      </c>
      <c r="Y102" s="8">
        <v>0</v>
      </c>
      <c r="Z102" s="8">
        <v>5.347291416163249</v>
      </c>
      <c r="AA102" s="8">
        <v>2.6654783888730204E-3</v>
      </c>
      <c r="AB102" s="8">
        <v>0</v>
      </c>
      <c r="AC102" s="8">
        <v>24</v>
      </c>
      <c r="AD102" s="8">
        <v>0.32761866859329092</v>
      </c>
      <c r="AE102" s="8">
        <v>0.33075508646051216</v>
      </c>
      <c r="AF102" s="8">
        <f t="shared" si="2"/>
        <v>1</v>
      </c>
      <c r="AG102" s="8">
        <f t="shared" si="3"/>
        <v>0</v>
      </c>
      <c r="AH102" s="8">
        <f t="shared" si="4"/>
        <v>67.238133140670911</v>
      </c>
      <c r="AI102" s="8">
        <f t="shared" si="6"/>
        <v>0.67238133140670908</v>
      </c>
      <c r="AJ102" s="8">
        <f t="shared" si="5"/>
        <v>33.075508646051219</v>
      </c>
    </row>
    <row r="103" spans="1:36">
      <c r="A103" s="12" t="s">
        <v>604</v>
      </c>
      <c r="B103" s="12" t="s">
        <v>596</v>
      </c>
      <c r="C103" s="8">
        <v>7.4999999999999997E-2</v>
      </c>
      <c r="D103" s="8">
        <v>3.2000000000000001E-2</v>
      </c>
      <c r="E103" s="8">
        <v>35.767000000000003</v>
      </c>
      <c r="F103" s="8">
        <v>33.316000000000003</v>
      </c>
      <c r="G103" s="8">
        <v>0</v>
      </c>
      <c r="H103" s="8">
        <v>13.771000000000001</v>
      </c>
      <c r="I103" s="8">
        <v>0</v>
      </c>
      <c r="J103" s="8">
        <v>16.579000000000001</v>
      </c>
      <c r="K103" s="8">
        <v>1.4E-2</v>
      </c>
      <c r="L103" s="8">
        <v>0</v>
      </c>
      <c r="M103" s="8">
        <v>99.713999999999999</v>
      </c>
      <c r="N103" s="8">
        <v>0.10100000000000001</v>
      </c>
      <c r="O103" s="8">
        <v>1.6E-2</v>
      </c>
      <c r="P103" s="8">
        <v>2.9000000000000001E-2</v>
      </c>
      <c r="Q103" s="8">
        <v>1.4E-2</v>
      </c>
      <c r="R103" s="8">
        <v>4.9795545459847573E-2</v>
      </c>
      <c r="S103" s="8">
        <v>6.5284407176504676E-3</v>
      </c>
      <c r="T103" s="8">
        <v>9.8002478225778002</v>
      </c>
      <c r="U103" s="8">
        <v>5.8987714224409338</v>
      </c>
      <c r="V103" s="8">
        <v>0</v>
      </c>
      <c r="W103" s="8">
        <v>0.18833278262626862</v>
      </c>
      <c r="X103" s="8">
        <v>2.4211319574803536</v>
      </c>
      <c r="Y103" s="8">
        <v>4.5074265789673711E-2</v>
      </c>
      <c r="Z103" s="8">
        <v>5.5690724992666087</v>
      </c>
      <c r="AA103" s="8">
        <v>2.1045263640865054E-2</v>
      </c>
      <c r="AB103" s="8">
        <v>0</v>
      </c>
      <c r="AC103" s="8">
        <v>24</v>
      </c>
      <c r="AD103" s="8">
        <v>0.31906252471946939</v>
      </c>
      <c r="AE103" s="8">
        <v>0.37574139698647746</v>
      </c>
      <c r="AF103" s="8">
        <f t="shared" si="2"/>
        <v>0.92782704447710862</v>
      </c>
      <c r="AG103" s="8">
        <f t="shared" si="3"/>
        <v>7.2172955522891408E-2</v>
      </c>
      <c r="AH103" s="8">
        <f t="shared" si="4"/>
        <v>69.698748378886108</v>
      </c>
      <c r="AI103" s="8">
        <f t="shared" si="6"/>
        <v>0.69698748378886111</v>
      </c>
      <c r="AJ103" s="8">
        <f t="shared" si="5"/>
        <v>37.574139698647748</v>
      </c>
    </row>
    <row r="104" spans="1:36">
      <c r="A104" s="12" t="s">
        <v>603</v>
      </c>
      <c r="B104" s="12" t="s">
        <v>596</v>
      </c>
      <c r="C104" s="8">
        <v>0.218</v>
      </c>
      <c r="D104" s="8">
        <v>3.7999999999999999E-2</v>
      </c>
      <c r="E104" s="8">
        <v>36.405999999999999</v>
      </c>
      <c r="F104" s="8">
        <v>32.664999999999999</v>
      </c>
      <c r="G104" s="8">
        <v>0</v>
      </c>
      <c r="H104" s="8">
        <v>13.662000000000001</v>
      </c>
      <c r="I104" s="8">
        <v>0.23300000000000001</v>
      </c>
      <c r="J104" s="8">
        <v>16.353999999999999</v>
      </c>
      <c r="K104" s="8">
        <v>8.5999999999999993E-2</v>
      </c>
      <c r="L104" s="8">
        <v>0</v>
      </c>
      <c r="M104" s="8">
        <v>99.918000000000006</v>
      </c>
      <c r="N104" s="8">
        <v>4.2999999999999997E-2</v>
      </c>
      <c r="O104" s="8">
        <v>0.20899999999999999</v>
      </c>
      <c r="P104" s="8">
        <v>4.0000000000000001E-3</v>
      </c>
      <c r="Q104" s="8">
        <v>0</v>
      </c>
      <c r="R104" s="8">
        <v>4.9795545459847573E-2</v>
      </c>
      <c r="S104" s="8">
        <v>6.5284407176504676E-3</v>
      </c>
      <c r="T104" s="8">
        <v>9.8002478225778002</v>
      </c>
      <c r="U104" s="8">
        <v>5.8987714224409338</v>
      </c>
      <c r="V104" s="8">
        <v>0</v>
      </c>
      <c r="W104" s="8">
        <v>0.18833278262626862</v>
      </c>
      <c r="X104" s="8">
        <v>2.4211319574803536</v>
      </c>
      <c r="Y104" s="8">
        <v>4.5074265789673711E-2</v>
      </c>
      <c r="Z104" s="8">
        <v>5.5690724992666087</v>
      </c>
      <c r="AA104" s="8">
        <v>2.1045263640865054E-2</v>
      </c>
      <c r="AB104" s="8">
        <v>0</v>
      </c>
      <c r="AC104" s="8">
        <v>24</v>
      </c>
      <c r="AD104" s="8">
        <v>0.31906252471946939</v>
      </c>
      <c r="AE104" s="8">
        <v>0.37574139698647746</v>
      </c>
      <c r="AF104" s="8">
        <f t="shared" si="2"/>
        <v>0.92782704447710862</v>
      </c>
      <c r="AG104" s="8">
        <f t="shared" si="3"/>
        <v>7.2172955522891408E-2</v>
      </c>
      <c r="AH104" s="8">
        <f t="shared" si="4"/>
        <v>69.698748378886108</v>
      </c>
      <c r="AI104" s="8">
        <f t="shared" si="6"/>
        <v>0.69698748378886111</v>
      </c>
      <c r="AJ104" s="8">
        <f t="shared" si="5"/>
        <v>37.574139698647748</v>
      </c>
    </row>
    <row r="105" spans="1:36">
      <c r="A105" s="12" t="s">
        <v>602</v>
      </c>
      <c r="B105" s="12" t="s">
        <v>596</v>
      </c>
      <c r="C105" s="8">
        <v>0.12</v>
      </c>
      <c r="D105" s="8">
        <v>4.1000000000000002E-2</v>
      </c>
      <c r="E105" s="8">
        <v>39.088999999999999</v>
      </c>
      <c r="F105" s="8">
        <v>30.375</v>
      </c>
      <c r="G105" s="8">
        <v>0</v>
      </c>
      <c r="H105" s="8">
        <v>13.629</v>
      </c>
      <c r="I105" s="8">
        <v>0</v>
      </c>
      <c r="J105" s="8">
        <v>16.741</v>
      </c>
      <c r="K105" s="8">
        <v>2.7E-2</v>
      </c>
      <c r="L105" s="8">
        <v>0</v>
      </c>
      <c r="M105" s="8">
        <v>100.066</v>
      </c>
      <c r="N105" s="8">
        <v>0</v>
      </c>
      <c r="O105" s="8">
        <v>4.3999999999999997E-2</v>
      </c>
      <c r="P105" s="8">
        <v>0</v>
      </c>
      <c r="Q105" s="8">
        <v>0</v>
      </c>
      <c r="R105" s="8">
        <v>2.7013286080703754E-2</v>
      </c>
      <c r="S105" s="8">
        <v>6.9417967927804152E-3</v>
      </c>
      <c r="T105" s="8">
        <v>10.370049392520993</v>
      </c>
      <c r="U105" s="8">
        <v>5.4057675030439167</v>
      </c>
      <c r="V105" s="8">
        <v>0</v>
      </c>
      <c r="W105" s="8">
        <v>0.15627293868811165</v>
      </c>
      <c r="X105" s="8">
        <v>2.4091756446700652</v>
      </c>
      <c r="Y105" s="8">
        <v>0</v>
      </c>
      <c r="Z105" s="8">
        <v>5.6182679260558022</v>
      </c>
      <c r="AA105" s="8">
        <v>6.5115121476275557E-3</v>
      </c>
      <c r="AB105" s="8">
        <v>0</v>
      </c>
      <c r="AC105" s="8">
        <v>24.000000000000004</v>
      </c>
      <c r="AD105" s="8">
        <v>0.31348209342382072</v>
      </c>
      <c r="AE105" s="8">
        <v>0.34266165351878874</v>
      </c>
      <c r="AF105" s="8">
        <f t="shared" si="2"/>
        <v>0.93908553081054147</v>
      </c>
      <c r="AG105" s="8">
        <f t="shared" si="3"/>
        <v>6.091446918945851E-2</v>
      </c>
      <c r="AH105" s="8">
        <f t="shared" si="4"/>
        <v>69.988258111763713</v>
      </c>
      <c r="AI105" s="8">
        <f t="shared" si="6"/>
        <v>0.69988258111763713</v>
      </c>
      <c r="AJ105" s="8">
        <f t="shared" si="5"/>
        <v>34.266165351878875</v>
      </c>
    </row>
    <row r="106" spans="1:36">
      <c r="A106" s="12" t="s">
        <v>601</v>
      </c>
      <c r="B106" s="12" t="s">
        <v>596</v>
      </c>
      <c r="C106" s="8">
        <v>1.4999999999999999E-2</v>
      </c>
      <c r="D106" s="8">
        <v>6.0000000000000001E-3</v>
      </c>
      <c r="E106" s="8">
        <v>38.72</v>
      </c>
      <c r="F106" s="8">
        <v>31.475999999999999</v>
      </c>
      <c r="G106" s="8">
        <v>0</v>
      </c>
      <c r="H106" s="8">
        <v>13.457000000000001</v>
      </c>
      <c r="I106" s="8">
        <v>0</v>
      </c>
      <c r="J106" s="8">
        <v>16.463999999999999</v>
      </c>
      <c r="K106" s="8">
        <v>3.2000000000000001E-2</v>
      </c>
      <c r="L106" s="8">
        <v>0</v>
      </c>
      <c r="M106" s="8">
        <v>100.24</v>
      </c>
      <c r="N106" s="8">
        <v>2.1000000000000001E-2</v>
      </c>
      <c r="O106" s="8">
        <v>4.4999999999999998E-2</v>
      </c>
      <c r="P106" s="8">
        <v>4.0000000000000001E-3</v>
      </c>
      <c r="Q106" s="8">
        <v>0</v>
      </c>
      <c r="R106" s="8">
        <v>3.384507868263535E-3</v>
      </c>
      <c r="S106" s="8">
        <v>1.0182335138972118E-3</v>
      </c>
      <c r="T106" s="8">
        <v>10.296027894759485</v>
      </c>
      <c r="U106" s="8">
        <v>5.6147278472361748</v>
      </c>
      <c r="V106" s="8">
        <v>0</v>
      </c>
      <c r="W106" s="8">
        <v>8.0438775240004645E-2</v>
      </c>
      <c r="X106" s="8">
        <v>2.458520138036731</v>
      </c>
      <c r="Y106" s="8">
        <v>0</v>
      </c>
      <c r="Z106" s="8">
        <v>5.5381473210734455</v>
      </c>
      <c r="AA106" s="8">
        <v>7.7352822720027836E-3</v>
      </c>
      <c r="AB106" s="8">
        <v>0</v>
      </c>
      <c r="AC106" s="8">
        <v>24.000000000000004</v>
      </c>
      <c r="AD106" s="8">
        <v>0.31434016584789909</v>
      </c>
      <c r="AE106" s="8">
        <v>0.3528888217683071</v>
      </c>
      <c r="AF106" s="8">
        <f t="shared" si="2"/>
        <v>0.9683182052220799</v>
      </c>
      <c r="AG106" s="8">
        <f t="shared" si="3"/>
        <v>3.168179477792013E-2</v>
      </c>
      <c r="AH106" s="8">
        <f t="shared" si="4"/>
        <v>69.255691191261562</v>
      </c>
      <c r="AI106" s="8">
        <f t="shared" si="6"/>
        <v>0.69255691191261559</v>
      </c>
      <c r="AJ106" s="8">
        <f t="shared" si="5"/>
        <v>35.288882176830711</v>
      </c>
    </row>
    <row r="107" spans="1:36">
      <c r="A107" s="12" t="s">
        <v>600</v>
      </c>
      <c r="B107" s="12" t="s">
        <v>596</v>
      </c>
      <c r="C107" s="8">
        <v>0.16600000000000001</v>
      </c>
      <c r="D107" s="8">
        <v>8.3000000000000004E-2</v>
      </c>
      <c r="E107" s="8">
        <v>41.972000000000001</v>
      </c>
      <c r="F107" s="8">
        <v>26.916</v>
      </c>
      <c r="G107" s="8">
        <v>0</v>
      </c>
      <c r="H107" s="8">
        <v>13.279</v>
      </c>
      <c r="I107" s="8">
        <v>0.193</v>
      </c>
      <c r="J107" s="8">
        <v>17.163</v>
      </c>
      <c r="K107" s="8">
        <v>0</v>
      </c>
      <c r="L107" s="8">
        <v>0</v>
      </c>
      <c r="M107" s="8">
        <v>99.980999999999995</v>
      </c>
      <c r="N107" s="8">
        <v>4.3999999999999997E-2</v>
      </c>
      <c r="O107" s="8">
        <v>0.156</v>
      </c>
      <c r="P107" s="8">
        <v>4.0000000000000001E-3</v>
      </c>
      <c r="Q107" s="8">
        <v>5.0000000000000001E-3</v>
      </c>
      <c r="R107" s="8">
        <v>3.6948488401866778E-2</v>
      </c>
      <c r="S107" s="8">
        <v>1.3894999894743092E-2</v>
      </c>
      <c r="T107" s="8">
        <v>11.009772491528144</v>
      </c>
      <c r="U107" s="8">
        <v>4.7363524447617227</v>
      </c>
      <c r="V107" s="8">
        <v>0</v>
      </c>
      <c r="W107" s="8">
        <v>0.15218808711691878</v>
      </c>
      <c r="X107" s="8">
        <v>2.3192919681775295</v>
      </c>
      <c r="Y107" s="8">
        <v>3.6381838067342007E-2</v>
      </c>
      <c r="Z107" s="8">
        <v>5.6951696820517324</v>
      </c>
      <c r="AA107" s="8">
        <v>0</v>
      </c>
      <c r="AB107" s="8">
        <v>0</v>
      </c>
      <c r="AC107" s="8">
        <v>24</v>
      </c>
      <c r="AD107" s="8">
        <v>0.3026308381994568</v>
      </c>
      <c r="AE107" s="8">
        <v>0.30079479642930562</v>
      </c>
      <c r="AF107" s="8">
        <f t="shared" si="2"/>
        <v>0.93842228797642979</v>
      </c>
      <c r="AG107" s="8">
        <f t="shared" si="3"/>
        <v>6.1577712023570152E-2</v>
      </c>
      <c r="AH107" s="8">
        <f t="shared" si="4"/>
        <v>71.061163314554221</v>
      </c>
      <c r="AI107" s="8">
        <f t="shared" si="6"/>
        <v>0.71061163314554221</v>
      </c>
      <c r="AJ107" s="8">
        <f t="shared" si="5"/>
        <v>30.079479642930561</v>
      </c>
    </row>
    <row r="108" spans="1:36">
      <c r="A108" s="12" t="s">
        <v>599</v>
      </c>
      <c r="B108" s="12" t="s">
        <v>596</v>
      </c>
      <c r="C108" s="8">
        <v>0.14299999999999999</v>
      </c>
      <c r="D108" s="8">
        <v>3.4000000000000002E-2</v>
      </c>
      <c r="E108" s="8">
        <v>36.656999999999996</v>
      </c>
      <c r="F108" s="8">
        <v>32.542999999999999</v>
      </c>
      <c r="G108" s="8">
        <v>0</v>
      </c>
      <c r="H108" s="8">
        <v>12.943</v>
      </c>
      <c r="I108" s="8">
        <v>0.22600000000000001</v>
      </c>
      <c r="J108" s="8">
        <v>16.667000000000002</v>
      </c>
      <c r="K108" s="8">
        <v>2E-3</v>
      </c>
      <c r="L108" s="8">
        <v>0</v>
      </c>
      <c r="M108" s="8">
        <v>99.423000000000002</v>
      </c>
      <c r="N108" s="8">
        <v>4.8000000000000001E-2</v>
      </c>
      <c r="O108" s="8">
        <v>0.16</v>
      </c>
      <c r="P108" s="8">
        <v>0</v>
      </c>
      <c r="Q108" s="8">
        <v>0</v>
      </c>
      <c r="R108" s="8">
        <v>3.2698023550060934E-2</v>
      </c>
      <c r="S108" s="8">
        <v>5.8473117601385016E-3</v>
      </c>
      <c r="T108" s="8">
        <v>9.8780785927865562</v>
      </c>
      <c r="U108" s="8">
        <v>5.8828524480409916</v>
      </c>
      <c r="V108" s="8">
        <v>0</v>
      </c>
      <c r="W108" s="8">
        <v>0.16197828855204932</v>
      </c>
      <c r="X108" s="8">
        <v>2.312727462065836</v>
      </c>
      <c r="Y108" s="8">
        <v>4.3765575518818364E-2</v>
      </c>
      <c r="Z108" s="8">
        <v>5.6815623639509019</v>
      </c>
      <c r="AA108" s="8">
        <v>4.8993377464951696E-4</v>
      </c>
      <c r="AB108" s="8">
        <v>0</v>
      </c>
      <c r="AC108" s="8">
        <v>24.000000000000004</v>
      </c>
      <c r="AD108" s="8">
        <v>0.30341152544967809</v>
      </c>
      <c r="AE108" s="8">
        <v>0.37325538908849293</v>
      </c>
      <c r="AF108" s="8">
        <f t="shared" si="2"/>
        <v>0.93454644516358898</v>
      </c>
      <c r="AG108" s="8">
        <f t="shared" si="3"/>
        <v>6.5453554836410965E-2</v>
      </c>
      <c r="AH108" s="8">
        <f t="shared" si="4"/>
        <v>71.070257491300097</v>
      </c>
      <c r="AI108" s="8">
        <f t="shared" si="6"/>
        <v>0.71070257491300093</v>
      </c>
      <c r="AJ108" s="8">
        <f t="shared" si="5"/>
        <v>37.325538908849296</v>
      </c>
    </row>
    <row r="109" spans="1:36">
      <c r="A109" s="12" t="s">
        <v>598</v>
      </c>
      <c r="B109" s="12" t="s">
        <v>596</v>
      </c>
      <c r="C109" s="8">
        <v>0.374</v>
      </c>
      <c r="D109" s="8">
        <v>4.9000000000000002E-2</v>
      </c>
      <c r="E109" s="8">
        <v>46.069000000000003</v>
      </c>
      <c r="F109" s="8">
        <v>23.001999999999999</v>
      </c>
      <c r="G109" s="8">
        <v>0</v>
      </c>
      <c r="H109" s="8">
        <v>12.244999999999999</v>
      </c>
      <c r="I109" s="8">
        <v>0</v>
      </c>
      <c r="J109" s="8">
        <v>18.295999999999999</v>
      </c>
      <c r="K109" s="8">
        <v>4.3999999999999997E-2</v>
      </c>
      <c r="L109" s="8">
        <v>0</v>
      </c>
      <c r="M109" s="8">
        <v>100.441</v>
      </c>
      <c r="N109" s="8">
        <v>0.109</v>
      </c>
      <c r="O109" s="8">
        <v>0.14000000000000001</v>
      </c>
      <c r="P109" s="8">
        <v>0.06</v>
      </c>
      <c r="Q109" s="8">
        <v>5.2999999999999999E-2</v>
      </c>
      <c r="R109" s="8">
        <v>8.126726181586566E-2</v>
      </c>
      <c r="S109" s="8">
        <v>8.0081458218398197E-3</v>
      </c>
      <c r="T109" s="8">
        <v>11.797307594384007</v>
      </c>
      <c r="U109" s="8">
        <v>3.9514321460712321</v>
      </c>
      <c r="V109" s="8">
        <v>0</v>
      </c>
      <c r="W109" s="8">
        <v>7.2709444269356993E-2</v>
      </c>
      <c r="X109" s="8">
        <v>2.1521673476877181</v>
      </c>
      <c r="Y109" s="8">
        <v>0</v>
      </c>
      <c r="Z109" s="8">
        <v>5.9268652616578414</v>
      </c>
      <c r="AA109" s="8">
        <v>1.0242798292139818E-2</v>
      </c>
      <c r="AB109" s="8">
        <v>0</v>
      </c>
      <c r="AC109" s="8">
        <v>24</v>
      </c>
      <c r="AD109" s="8">
        <v>0.27293267835559715</v>
      </c>
      <c r="AE109" s="8">
        <v>0.25090465721017818</v>
      </c>
      <c r="AF109" s="8">
        <f t="shared" si="2"/>
        <v>0.96731978843403754</v>
      </c>
      <c r="AG109" s="8">
        <f t="shared" si="3"/>
        <v>3.268021156596243E-2</v>
      </c>
      <c r="AH109" s="8">
        <f t="shared" si="4"/>
        <v>73.361076112031512</v>
      </c>
      <c r="AI109" s="8">
        <f t="shared" si="6"/>
        <v>0.73361076112031509</v>
      </c>
      <c r="AJ109" s="8">
        <f t="shared" si="5"/>
        <v>25.090465721017818</v>
      </c>
    </row>
    <row r="110" spans="1:36">
      <c r="A110" s="12" t="s">
        <v>597</v>
      </c>
      <c r="B110" s="12" t="s">
        <v>596</v>
      </c>
      <c r="C110" s="8">
        <v>0.13100000000000001</v>
      </c>
      <c r="D110" s="8">
        <v>3.5999999999999997E-2</v>
      </c>
      <c r="E110" s="8">
        <v>48.542999999999999</v>
      </c>
      <c r="F110" s="8">
        <v>22.582000000000001</v>
      </c>
      <c r="G110" s="8">
        <v>0</v>
      </c>
      <c r="H110" s="8">
        <v>11.708</v>
      </c>
      <c r="I110" s="8">
        <v>0</v>
      </c>
      <c r="J110" s="8">
        <v>17.664000000000001</v>
      </c>
      <c r="K110" s="8">
        <v>0.03</v>
      </c>
      <c r="L110" s="8">
        <v>0</v>
      </c>
      <c r="M110" s="8">
        <v>100.931</v>
      </c>
      <c r="N110" s="8">
        <v>6.9000000000000006E-2</v>
      </c>
      <c r="O110" s="8">
        <v>0.16200000000000001</v>
      </c>
      <c r="P110" s="8">
        <v>6.0000000000000001E-3</v>
      </c>
      <c r="Q110" s="8">
        <v>0</v>
      </c>
      <c r="R110" s="8">
        <v>2.8228970367740712E-2</v>
      </c>
      <c r="S110" s="8">
        <v>5.8346943534556628E-3</v>
      </c>
      <c r="T110" s="8">
        <v>12.327654315321849</v>
      </c>
      <c r="U110" s="8">
        <v>3.8470785150456153</v>
      </c>
      <c r="V110" s="8">
        <v>0</v>
      </c>
      <c r="W110" s="8">
        <v>0</v>
      </c>
      <c r="X110" s="8">
        <v>2.1096461018487136</v>
      </c>
      <c r="Y110" s="8">
        <v>0</v>
      </c>
      <c r="Z110" s="8">
        <v>5.6746316513841579</v>
      </c>
      <c r="AA110" s="8">
        <v>6.925751678465859E-3</v>
      </c>
      <c r="AB110" s="8">
        <v>0</v>
      </c>
      <c r="AC110" s="8">
        <v>24</v>
      </c>
      <c r="AD110" s="8">
        <v>0.27101372390939688</v>
      </c>
      <c r="AE110" s="8">
        <v>0.23784494961319344</v>
      </c>
      <c r="AF110" s="8">
        <f t="shared" si="2"/>
        <v>1</v>
      </c>
      <c r="AG110" s="8">
        <f t="shared" si="3"/>
        <v>0</v>
      </c>
      <c r="AH110" s="8">
        <f t="shared" si="4"/>
        <v>72.898627609060313</v>
      </c>
      <c r="AI110" s="8">
        <f t="shared" si="6"/>
        <v>0.72898627609060318</v>
      </c>
      <c r="AJ110" s="8">
        <f t="shared" si="5"/>
        <v>23.784494961319343</v>
      </c>
    </row>
    <row r="111" spans="1:36">
      <c r="A111" s="12" t="s">
        <v>647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>
      <c r="A112" s="12" t="s">
        <v>595</v>
      </c>
      <c r="B112" s="12" t="s">
        <v>15</v>
      </c>
      <c r="C112" s="8">
        <v>4.1000000000000002E-2</v>
      </c>
      <c r="D112" s="8">
        <v>1.2999999999999999E-2</v>
      </c>
      <c r="E112" s="8">
        <v>25.23</v>
      </c>
      <c r="F112" s="8">
        <v>43.677999999999997</v>
      </c>
      <c r="G112" s="8">
        <v>0</v>
      </c>
      <c r="H112" s="8">
        <v>17.577000000000002</v>
      </c>
      <c r="I112" s="8">
        <v>0</v>
      </c>
      <c r="J112" s="8">
        <v>13.597</v>
      </c>
      <c r="K112" s="8">
        <v>3.6999999999999998E-2</v>
      </c>
      <c r="L112" s="8">
        <v>0</v>
      </c>
      <c r="M112" s="8">
        <v>100.27</v>
      </c>
      <c r="N112" s="8">
        <v>8.3000000000000004E-2</v>
      </c>
      <c r="O112" s="8">
        <v>0</v>
      </c>
      <c r="P112" s="8">
        <v>1.4E-2</v>
      </c>
      <c r="Q112" s="8">
        <v>0</v>
      </c>
      <c r="R112" s="8">
        <v>9.9070508497878292E-3</v>
      </c>
      <c r="S112" s="8">
        <v>2.3626302245191824E-3</v>
      </c>
      <c r="T112" s="8">
        <v>7.1846874278024018</v>
      </c>
      <c r="U112" s="8">
        <v>8.34388258354074</v>
      </c>
      <c r="V112" s="8">
        <v>0</v>
      </c>
      <c r="W112" s="8">
        <v>0.44689062650824241</v>
      </c>
      <c r="X112" s="8">
        <v>3.1045817382850021</v>
      </c>
      <c r="Y112" s="8">
        <v>0</v>
      </c>
      <c r="Z112" s="8">
        <v>4.8981097366738915</v>
      </c>
      <c r="AA112" s="8">
        <v>9.578206115411934E-3</v>
      </c>
      <c r="AB112" s="8">
        <v>0</v>
      </c>
      <c r="AC112" s="8">
        <v>23.999999999999996</v>
      </c>
      <c r="AD112" s="8">
        <v>0.42031337433558846</v>
      </c>
      <c r="AE112" s="8">
        <v>0.53732459443759417</v>
      </c>
      <c r="AF112" s="8">
        <f t="shared" ref="AF112:AF169" si="7">X112/(X112+W112)</f>
        <v>0.87416750558489598</v>
      </c>
      <c r="AG112" s="8">
        <f t="shared" ref="AG112:AG169" si="8">W112/(W112+X112)</f>
        <v>0.12583249441510408</v>
      </c>
      <c r="AH112" s="8">
        <f t="shared" ref="AH112:AH169" si="9">Z112/(Z112+X112)*100</f>
        <v>61.205779980404039</v>
      </c>
      <c r="AI112" s="8">
        <f>AH112/100</f>
        <v>0.6120577998040404</v>
      </c>
      <c r="AJ112" s="8">
        <f t="shared" ref="AJ112:AJ169" si="10">AE112*100</f>
        <v>53.732459443759417</v>
      </c>
    </row>
    <row r="113" spans="1:36">
      <c r="A113" s="12" t="s">
        <v>594</v>
      </c>
      <c r="B113" s="12" t="s">
        <v>15</v>
      </c>
      <c r="C113" s="8">
        <v>1.0999999999999999E-2</v>
      </c>
      <c r="D113" s="8">
        <v>2.3E-2</v>
      </c>
      <c r="E113" s="8">
        <v>27.283000000000001</v>
      </c>
      <c r="F113" s="8">
        <v>43.012</v>
      </c>
      <c r="G113" s="8">
        <v>0</v>
      </c>
      <c r="H113" s="8">
        <v>17.035</v>
      </c>
      <c r="I113" s="8">
        <v>0</v>
      </c>
      <c r="J113" s="8">
        <v>13.287000000000001</v>
      </c>
      <c r="K113" s="8">
        <v>1E-3</v>
      </c>
      <c r="L113" s="8">
        <v>0</v>
      </c>
      <c r="M113" s="8">
        <v>100.765</v>
      </c>
      <c r="N113" s="8">
        <v>6.6000000000000003E-2</v>
      </c>
      <c r="O113" s="8">
        <v>0</v>
      </c>
      <c r="P113" s="8">
        <v>1.2999999999999999E-2</v>
      </c>
      <c r="Q113" s="8">
        <v>3.4000000000000002E-2</v>
      </c>
      <c r="R113" s="8">
        <v>2.6336863833166372E-3</v>
      </c>
      <c r="S113" s="8">
        <v>4.1418186278534422E-3</v>
      </c>
      <c r="T113" s="8">
        <v>7.698277978903227</v>
      </c>
      <c r="U113" s="8">
        <v>8.1415278907708633</v>
      </c>
      <c r="V113" s="8">
        <v>0</v>
      </c>
      <c r="W113" s="8">
        <v>0.14664312030356541</v>
      </c>
      <c r="X113" s="8">
        <v>3.2638459543989327</v>
      </c>
      <c r="Y113" s="8">
        <v>0</v>
      </c>
      <c r="Z113" s="8">
        <v>4.7426730471141436</v>
      </c>
      <c r="AA113" s="8">
        <v>2.5650349810281349E-4</v>
      </c>
      <c r="AB113" s="8">
        <v>0</v>
      </c>
      <c r="AC113" s="8">
        <v>24.000000000000004</v>
      </c>
      <c r="AD113" s="8">
        <v>0.41830261973775057</v>
      </c>
      <c r="AE113" s="8">
        <v>0.51399164596822033</v>
      </c>
      <c r="AF113" s="8">
        <f t="shared" si="7"/>
        <v>0.95700231928866175</v>
      </c>
      <c r="AG113" s="8">
        <f t="shared" si="8"/>
        <v>4.2997680711338242E-2</v>
      </c>
      <c r="AH113" s="8">
        <f t="shared" si="9"/>
        <v>59.235143839886852</v>
      </c>
      <c r="AI113" s="8">
        <f t="shared" ref="AI113:AI169" si="11">AH113/100</f>
        <v>0.5923514383988685</v>
      </c>
      <c r="AJ113" s="8">
        <f t="shared" si="10"/>
        <v>51.399164596822033</v>
      </c>
    </row>
    <row r="114" spans="1:36">
      <c r="A114" s="12" t="s">
        <v>593</v>
      </c>
      <c r="B114" s="12" t="s">
        <v>15</v>
      </c>
      <c r="C114" s="8">
        <v>0.252</v>
      </c>
      <c r="D114" s="8">
        <v>3.0000000000000001E-3</v>
      </c>
      <c r="E114" s="8">
        <v>26.355</v>
      </c>
      <c r="F114" s="8">
        <v>42.32</v>
      </c>
      <c r="G114" s="8">
        <v>0</v>
      </c>
      <c r="H114" s="8">
        <v>16.352</v>
      </c>
      <c r="I114" s="8">
        <v>0</v>
      </c>
      <c r="J114" s="8">
        <v>13.784000000000001</v>
      </c>
      <c r="K114" s="8">
        <v>0.04</v>
      </c>
      <c r="L114" s="8">
        <v>0</v>
      </c>
      <c r="M114" s="8">
        <v>99.129000000000005</v>
      </c>
      <c r="N114" s="8">
        <v>0</v>
      </c>
      <c r="O114" s="8">
        <v>0</v>
      </c>
      <c r="P114" s="8">
        <v>0</v>
      </c>
      <c r="Q114" s="8">
        <v>2.3E-2</v>
      </c>
      <c r="R114" s="8">
        <v>6.1068358983261843E-2</v>
      </c>
      <c r="S114" s="8">
        <v>5.4680041009644992E-4</v>
      </c>
      <c r="T114" s="8">
        <v>7.5267730722530661</v>
      </c>
      <c r="U114" s="8">
        <v>8.1078605926701623</v>
      </c>
      <c r="V114" s="8">
        <v>0</v>
      </c>
      <c r="W114" s="8">
        <v>0.2421360162900541</v>
      </c>
      <c r="X114" s="8">
        <v>3.0713850731790453</v>
      </c>
      <c r="Y114" s="8">
        <v>0</v>
      </c>
      <c r="Z114" s="8">
        <v>4.9798452985874695</v>
      </c>
      <c r="AA114" s="8">
        <v>1.0384787626843658E-2</v>
      </c>
      <c r="AB114" s="8">
        <v>0</v>
      </c>
      <c r="AC114" s="8">
        <v>24</v>
      </c>
      <c r="AD114" s="8">
        <v>0.39953873185211769</v>
      </c>
      <c r="AE114" s="8">
        <v>0.51858334300856646</v>
      </c>
      <c r="AF114" s="8">
        <f t="shared" si="7"/>
        <v>0.92692486036693678</v>
      </c>
      <c r="AG114" s="8">
        <f t="shared" si="8"/>
        <v>7.3075139633063182E-2</v>
      </c>
      <c r="AH114" s="8">
        <f t="shared" si="9"/>
        <v>61.851978749116888</v>
      </c>
      <c r="AI114" s="8">
        <f t="shared" si="11"/>
        <v>0.61851978749116887</v>
      </c>
      <c r="AJ114" s="8">
        <f t="shared" si="10"/>
        <v>51.858334300856647</v>
      </c>
    </row>
    <row r="115" spans="1:36">
      <c r="A115" s="12" t="s">
        <v>592</v>
      </c>
      <c r="B115" s="12" t="s">
        <v>15</v>
      </c>
      <c r="C115" s="8">
        <v>0</v>
      </c>
      <c r="D115" s="8">
        <v>2.5000000000000001E-2</v>
      </c>
      <c r="E115" s="8">
        <v>28.14</v>
      </c>
      <c r="F115" s="8">
        <v>42.165999999999997</v>
      </c>
      <c r="G115" s="8">
        <v>0</v>
      </c>
      <c r="H115" s="8">
        <v>16</v>
      </c>
      <c r="I115" s="8">
        <v>0.22900000000000001</v>
      </c>
      <c r="J115" s="8">
        <v>14.202</v>
      </c>
      <c r="K115" s="8">
        <v>7.0000000000000001E-3</v>
      </c>
      <c r="L115" s="8">
        <v>0</v>
      </c>
      <c r="M115" s="8">
        <v>100.883</v>
      </c>
      <c r="N115" s="8">
        <v>1.9E-2</v>
      </c>
      <c r="O115" s="8">
        <v>8.2000000000000003E-2</v>
      </c>
      <c r="P115" s="8">
        <v>1.2999999999999999E-2</v>
      </c>
      <c r="Q115" s="8">
        <v>0</v>
      </c>
      <c r="R115" s="8">
        <v>0</v>
      </c>
      <c r="S115" s="8">
        <v>4.456158413021322E-3</v>
      </c>
      <c r="T115" s="8">
        <v>7.8592830628987906</v>
      </c>
      <c r="U115" s="8">
        <v>7.9001630351467034</v>
      </c>
      <c r="V115" s="8">
        <v>0</v>
      </c>
      <c r="W115" s="8">
        <v>0.23164158512847877</v>
      </c>
      <c r="X115" s="8">
        <v>2.9390345148098875</v>
      </c>
      <c r="Y115" s="8">
        <v>4.5962428471023845E-2</v>
      </c>
      <c r="Z115" s="8">
        <v>5.01768196439156</v>
      </c>
      <c r="AA115" s="8">
        <v>1.7772507405313853E-3</v>
      </c>
      <c r="AB115" s="8">
        <v>0</v>
      </c>
      <c r="AC115" s="8">
        <v>23.999999999999996</v>
      </c>
      <c r="AD115" s="8">
        <v>0.38721756853189476</v>
      </c>
      <c r="AE115" s="8">
        <v>0.50129699901867053</v>
      </c>
      <c r="AF115" s="8">
        <f t="shared" si="7"/>
        <v>0.92694252650626108</v>
      </c>
      <c r="AG115" s="8">
        <f t="shared" si="8"/>
        <v>7.305747349373895E-2</v>
      </c>
      <c r="AH115" s="8">
        <f t="shared" si="9"/>
        <v>63.06221891288434</v>
      </c>
      <c r="AI115" s="8">
        <f t="shared" si="11"/>
        <v>0.63062218912884338</v>
      </c>
      <c r="AJ115" s="8">
        <f t="shared" si="10"/>
        <v>50.129699901867056</v>
      </c>
    </row>
    <row r="116" spans="1:36">
      <c r="A116" s="12" t="s">
        <v>591</v>
      </c>
      <c r="B116" s="12" t="s">
        <v>15</v>
      </c>
      <c r="C116" s="8">
        <v>4.8000000000000001E-2</v>
      </c>
      <c r="D116" s="8">
        <v>1.2999999999999999E-2</v>
      </c>
      <c r="E116" s="8">
        <v>27.689</v>
      </c>
      <c r="F116" s="8">
        <v>42.149000000000001</v>
      </c>
      <c r="G116" s="8">
        <v>0</v>
      </c>
      <c r="H116" s="8">
        <v>14.754</v>
      </c>
      <c r="I116" s="8">
        <v>0</v>
      </c>
      <c r="J116" s="8">
        <v>15.579000000000001</v>
      </c>
      <c r="K116" s="8">
        <v>1.2E-2</v>
      </c>
      <c r="L116" s="8">
        <v>0</v>
      </c>
      <c r="M116" s="8">
        <v>100.30500000000001</v>
      </c>
      <c r="N116" s="8">
        <v>4.3999999999999997E-2</v>
      </c>
      <c r="O116" s="8">
        <v>0</v>
      </c>
      <c r="P116" s="8">
        <v>5.0000000000000001E-3</v>
      </c>
      <c r="Q116" s="8">
        <v>1.2E-2</v>
      </c>
      <c r="R116" s="8">
        <v>1.1340055249624822E-2</v>
      </c>
      <c r="S116" s="8">
        <v>2.3099849649909688E-3</v>
      </c>
      <c r="T116" s="8">
        <v>7.7092352277021439</v>
      </c>
      <c r="U116" s="8">
        <v>7.872381155033092</v>
      </c>
      <c r="V116" s="8">
        <v>0</v>
      </c>
      <c r="W116" s="8">
        <v>0.39108353683553077</v>
      </c>
      <c r="X116" s="8">
        <v>2.5235695028275744</v>
      </c>
      <c r="Y116" s="8">
        <v>0</v>
      </c>
      <c r="Z116" s="8">
        <v>5.4870433114624788</v>
      </c>
      <c r="AA116" s="8">
        <v>3.0372259245607137E-3</v>
      </c>
      <c r="AB116" s="8">
        <v>0</v>
      </c>
      <c r="AC116" s="8">
        <v>23.999999999999996</v>
      </c>
      <c r="AD116" s="8">
        <v>0.34691244694562501</v>
      </c>
      <c r="AE116" s="8">
        <v>0.50523520549227863</v>
      </c>
      <c r="AF116" s="8">
        <f t="shared" si="7"/>
        <v>0.86582158098627937</v>
      </c>
      <c r="AG116" s="8">
        <f t="shared" si="8"/>
        <v>0.13417841901372068</v>
      </c>
      <c r="AH116" s="8">
        <f t="shared" si="9"/>
        <v>68.497172921330034</v>
      </c>
      <c r="AI116" s="8">
        <f t="shared" si="11"/>
        <v>0.6849717292133003</v>
      </c>
      <c r="AJ116" s="8">
        <f t="shared" si="10"/>
        <v>50.523520549227861</v>
      </c>
    </row>
    <row r="117" spans="1:36">
      <c r="A117" s="12" t="s">
        <v>590</v>
      </c>
      <c r="B117" s="12" t="s">
        <v>15</v>
      </c>
      <c r="C117" s="8">
        <v>4.585</v>
      </c>
      <c r="D117" s="8">
        <v>4.9000000000000002E-2</v>
      </c>
      <c r="E117" s="8">
        <v>16.085999999999999</v>
      </c>
      <c r="F117" s="8">
        <v>41.966999999999999</v>
      </c>
      <c r="G117" s="8">
        <v>0</v>
      </c>
      <c r="H117" s="8">
        <v>26.452999999999999</v>
      </c>
      <c r="I117" s="8">
        <v>0</v>
      </c>
      <c r="J117" s="8">
        <v>9.6959999999999997</v>
      </c>
      <c r="K117" s="8">
        <v>3.4000000000000002E-2</v>
      </c>
      <c r="L117" s="8">
        <v>0</v>
      </c>
      <c r="M117" s="8">
        <v>99.024000000000001</v>
      </c>
      <c r="N117" s="8">
        <v>0.13500000000000001</v>
      </c>
      <c r="O117" s="8">
        <v>0</v>
      </c>
      <c r="P117" s="8">
        <v>0</v>
      </c>
      <c r="Q117" s="8">
        <v>1.9E-2</v>
      </c>
      <c r="R117" s="8">
        <v>1.1785562616780079</v>
      </c>
      <c r="S117" s="8">
        <v>9.4732484492254226E-3</v>
      </c>
      <c r="T117" s="8">
        <v>4.8729183767114357</v>
      </c>
      <c r="U117" s="8">
        <v>8.5283263145322987</v>
      </c>
      <c r="V117" s="8">
        <v>0</v>
      </c>
      <c r="W117" s="8">
        <v>0.22269628850179402</v>
      </c>
      <c r="X117" s="8">
        <v>5.4630707707746256</v>
      </c>
      <c r="Y117" s="8">
        <v>0</v>
      </c>
      <c r="Z117" s="8">
        <v>3.715595808507385</v>
      </c>
      <c r="AA117" s="8">
        <v>9.3629308452285055E-3</v>
      </c>
      <c r="AB117" s="8">
        <v>0</v>
      </c>
      <c r="AC117" s="8">
        <v>24</v>
      </c>
      <c r="AD117" s="8">
        <v>0.60478115133287402</v>
      </c>
      <c r="AE117" s="8">
        <v>0.63638315029831805</v>
      </c>
      <c r="AF117" s="8">
        <f t="shared" si="7"/>
        <v>0.96083267461011057</v>
      </c>
      <c r="AG117" s="8">
        <f t="shared" si="8"/>
        <v>3.9167325389889387E-2</v>
      </c>
      <c r="AH117" s="8">
        <f t="shared" si="9"/>
        <v>40.480779821485058</v>
      </c>
      <c r="AI117" s="8">
        <f t="shared" si="11"/>
        <v>0.40480779821485058</v>
      </c>
      <c r="AJ117" s="8">
        <f t="shared" si="10"/>
        <v>63.638315029831801</v>
      </c>
    </row>
    <row r="118" spans="1:36">
      <c r="A118" s="12" t="s">
        <v>589</v>
      </c>
      <c r="B118" s="12" t="s">
        <v>15</v>
      </c>
      <c r="C118" s="8">
        <v>7.2999999999999995E-2</v>
      </c>
      <c r="D118" s="8">
        <v>0</v>
      </c>
      <c r="E118" s="8">
        <v>27.571999999999999</v>
      </c>
      <c r="F118" s="8">
        <v>41.591000000000001</v>
      </c>
      <c r="G118" s="8">
        <v>0</v>
      </c>
      <c r="H118" s="8">
        <v>19.826000000000001</v>
      </c>
      <c r="I118" s="8">
        <v>0</v>
      </c>
      <c r="J118" s="8">
        <v>11.601000000000001</v>
      </c>
      <c r="K118" s="8">
        <v>2.4E-2</v>
      </c>
      <c r="L118" s="8">
        <v>0</v>
      </c>
      <c r="M118" s="8">
        <v>100.86499999999999</v>
      </c>
      <c r="N118" s="8">
        <v>0.11600000000000001</v>
      </c>
      <c r="O118" s="8">
        <v>0</v>
      </c>
      <c r="P118" s="8">
        <v>1.2E-2</v>
      </c>
      <c r="Q118" s="8">
        <v>0.05</v>
      </c>
      <c r="R118" s="8">
        <v>1.7635243132613006E-2</v>
      </c>
      <c r="S118" s="8">
        <v>0</v>
      </c>
      <c r="T118" s="8">
        <v>7.84977039962933</v>
      </c>
      <c r="U118" s="8">
        <v>7.9433346316909326</v>
      </c>
      <c r="V118" s="8">
        <v>0</v>
      </c>
      <c r="W118" s="8">
        <v>0.17162448241452211</v>
      </c>
      <c r="X118" s="8">
        <v>3.8333231781909829</v>
      </c>
      <c r="Y118" s="8">
        <v>0</v>
      </c>
      <c r="Z118" s="8">
        <v>4.1781006326976193</v>
      </c>
      <c r="AA118" s="8">
        <v>6.2114322440000938E-3</v>
      </c>
      <c r="AB118" s="8">
        <v>0</v>
      </c>
      <c r="AC118" s="8">
        <v>24</v>
      </c>
      <c r="AD118" s="8">
        <v>0.48942002015105907</v>
      </c>
      <c r="AE118" s="8">
        <v>0.50296218608931076</v>
      </c>
      <c r="AF118" s="8">
        <f t="shared" si="7"/>
        <v>0.95714688506351808</v>
      </c>
      <c r="AG118" s="8">
        <f t="shared" si="8"/>
        <v>4.2853114936481924E-2</v>
      </c>
      <c r="AH118" s="8">
        <f t="shared" si="9"/>
        <v>52.15178639056667</v>
      </c>
      <c r="AI118" s="8">
        <f t="shared" si="11"/>
        <v>0.52151786390566668</v>
      </c>
      <c r="AJ118" s="8">
        <f t="shared" si="10"/>
        <v>50.296218608931078</v>
      </c>
    </row>
    <row r="119" spans="1:36">
      <c r="A119" s="12" t="s">
        <v>588</v>
      </c>
      <c r="B119" s="12" t="s">
        <v>15</v>
      </c>
      <c r="C119" s="8">
        <v>0.107</v>
      </c>
      <c r="D119" s="8">
        <v>5.0999999999999997E-2</v>
      </c>
      <c r="E119" s="8">
        <v>26.98</v>
      </c>
      <c r="F119" s="8">
        <v>41.582999999999998</v>
      </c>
      <c r="G119" s="8">
        <v>0</v>
      </c>
      <c r="H119" s="8">
        <v>16.350000000000001</v>
      </c>
      <c r="I119" s="8">
        <v>0.28199999999999997</v>
      </c>
      <c r="J119" s="8">
        <v>14.009</v>
      </c>
      <c r="K119" s="8">
        <v>0</v>
      </c>
      <c r="L119" s="8">
        <v>0</v>
      </c>
      <c r="M119" s="8">
        <v>99.435000000000002</v>
      </c>
      <c r="N119" s="8">
        <v>0</v>
      </c>
      <c r="O119" s="8">
        <v>5.7000000000000002E-2</v>
      </c>
      <c r="P119" s="8">
        <v>4.0000000000000001E-3</v>
      </c>
      <c r="Q119" s="8">
        <v>1.2E-2</v>
      </c>
      <c r="R119" s="8">
        <v>2.5780206562286464E-2</v>
      </c>
      <c r="S119" s="8">
        <v>9.2419722250865425E-3</v>
      </c>
      <c r="T119" s="8">
        <v>7.6608093298220989</v>
      </c>
      <c r="U119" s="8">
        <v>7.9206958690877771</v>
      </c>
      <c r="V119" s="8">
        <v>0</v>
      </c>
      <c r="W119" s="8">
        <v>0.34845044351537524</v>
      </c>
      <c r="X119" s="8">
        <v>2.9455490163909062</v>
      </c>
      <c r="Y119" s="8">
        <v>5.7542730133129764E-2</v>
      </c>
      <c r="Z119" s="8">
        <v>5.0319304322633407</v>
      </c>
      <c r="AA119" s="8">
        <v>0</v>
      </c>
      <c r="AB119" s="8">
        <v>0</v>
      </c>
      <c r="AC119" s="8">
        <v>24</v>
      </c>
      <c r="AD119" s="8">
        <v>0.39563141926095541</v>
      </c>
      <c r="AE119" s="8">
        <v>0.50833958388320089</v>
      </c>
      <c r="AF119" s="8">
        <f t="shared" si="7"/>
        <v>0.89421660575339346</v>
      </c>
      <c r="AG119" s="8">
        <f t="shared" si="8"/>
        <v>0.10578339424660656</v>
      </c>
      <c r="AH119" s="8">
        <f t="shared" si="9"/>
        <v>63.076695648676321</v>
      </c>
      <c r="AI119" s="8">
        <f t="shared" si="11"/>
        <v>0.63076695648676318</v>
      </c>
      <c r="AJ119" s="8">
        <f t="shared" si="10"/>
        <v>50.833958388320092</v>
      </c>
    </row>
    <row r="120" spans="1:36">
      <c r="A120" s="12" t="s">
        <v>587</v>
      </c>
      <c r="B120" s="12" t="s">
        <v>15</v>
      </c>
      <c r="C120" s="8">
        <v>9.2999999999999999E-2</v>
      </c>
      <c r="D120" s="8">
        <v>1.0999999999999999E-2</v>
      </c>
      <c r="E120" s="8">
        <v>27.736999999999998</v>
      </c>
      <c r="F120" s="8">
        <v>41.527999999999999</v>
      </c>
      <c r="G120" s="8">
        <v>0</v>
      </c>
      <c r="H120" s="8">
        <v>18.838000000000001</v>
      </c>
      <c r="I120" s="8">
        <v>0</v>
      </c>
      <c r="J120" s="8">
        <v>12.484</v>
      </c>
      <c r="K120" s="8">
        <v>7.8E-2</v>
      </c>
      <c r="L120" s="8">
        <v>0</v>
      </c>
      <c r="M120" s="8">
        <v>100.88500000000001</v>
      </c>
      <c r="N120" s="8">
        <v>0.115</v>
      </c>
      <c r="O120" s="8">
        <v>0</v>
      </c>
      <c r="P120" s="8">
        <v>1E-3</v>
      </c>
      <c r="Q120" s="8">
        <v>0</v>
      </c>
      <c r="R120" s="8">
        <v>2.2304937437335522E-2</v>
      </c>
      <c r="S120" s="8">
        <v>1.9842784409929812E-3</v>
      </c>
      <c r="T120" s="8">
        <v>7.8398479576512115</v>
      </c>
      <c r="U120" s="8">
        <v>7.8741553977747509</v>
      </c>
      <c r="V120" s="8">
        <v>0</v>
      </c>
      <c r="W120" s="8">
        <v>0.2374182128173743</v>
      </c>
      <c r="X120" s="8">
        <v>3.5405300395284112</v>
      </c>
      <c r="Y120" s="8">
        <v>0</v>
      </c>
      <c r="Z120" s="8">
        <v>4.4637174751672175</v>
      </c>
      <c r="AA120" s="8">
        <v>2.0041701182707348E-2</v>
      </c>
      <c r="AB120" s="8">
        <v>0</v>
      </c>
      <c r="AC120" s="8">
        <v>24</v>
      </c>
      <c r="AD120" s="8">
        <v>0.45839620014361038</v>
      </c>
      <c r="AE120" s="8">
        <v>0.50109161998211282</v>
      </c>
      <c r="AF120" s="8">
        <f t="shared" si="7"/>
        <v>0.93715683832621111</v>
      </c>
      <c r="AG120" s="8">
        <f t="shared" si="8"/>
        <v>6.2843161673788867E-2</v>
      </c>
      <c r="AH120" s="8">
        <f t="shared" si="9"/>
        <v>55.766859620119533</v>
      </c>
      <c r="AI120" s="8">
        <f t="shared" si="11"/>
        <v>0.55766859620119535</v>
      </c>
      <c r="AJ120" s="8">
        <f t="shared" si="10"/>
        <v>50.109161998211285</v>
      </c>
    </row>
    <row r="121" spans="1:36">
      <c r="A121" s="12" t="s">
        <v>586</v>
      </c>
      <c r="B121" s="12" t="s">
        <v>15</v>
      </c>
      <c r="C121" s="8">
        <v>7.2999999999999995E-2</v>
      </c>
      <c r="D121" s="8">
        <v>3.0000000000000001E-3</v>
      </c>
      <c r="E121" s="8">
        <v>29.129000000000001</v>
      </c>
      <c r="F121" s="8">
        <v>41.345999999999997</v>
      </c>
      <c r="G121" s="8">
        <v>0</v>
      </c>
      <c r="H121" s="8">
        <v>16.352</v>
      </c>
      <c r="I121" s="8">
        <v>0</v>
      </c>
      <c r="J121" s="8">
        <v>13.656000000000001</v>
      </c>
      <c r="K121" s="8">
        <v>1.4999999999999999E-2</v>
      </c>
      <c r="L121" s="8">
        <v>0</v>
      </c>
      <c r="M121" s="8">
        <v>100.59699999999999</v>
      </c>
      <c r="N121" s="8">
        <v>2.3E-2</v>
      </c>
      <c r="O121" s="8">
        <v>0</v>
      </c>
      <c r="P121" s="8">
        <v>0</v>
      </c>
      <c r="Q121" s="8">
        <v>0</v>
      </c>
      <c r="R121" s="8">
        <v>1.7322679388282785E-2</v>
      </c>
      <c r="S121" s="8">
        <v>5.3543324111922841E-4</v>
      </c>
      <c r="T121" s="8">
        <v>8.1460650860421904</v>
      </c>
      <c r="U121" s="8">
        <v>7.7565860045650856</v>
      </c>
      <c r="V121" s="8">
        <v>0</v>
      </c>
      <c r="W121" s="8">
        <v>6.1632684133911653E-2</v>
      </c>
      <c r="X121" s="8">
        <v>3.1830052197374687</v>
      </c>
      <c r="Y121" s="8">
        <v>0</v>
      </c>
      <c r="Z121" s="8">
        <v>4.8310395541525875</v>
      </c>
      <c r="AA121" s="8">
        <v>3.8133387393548472E-3</v>
      </c>
      <c r="AB121" s="8">
        <v>0</v>
      </c>
      <c r="AC121" s="8">
        <v>24</v>
      </c>
      <c r="AD121" s="8">
        <v>0.40177903596775261</v>
      </c>
      <c r="AE121" s="8">
        <v>0.48775427193686133</v>
      </c>
      <c r="AF121" s="8">
        <f t="shared" si="7"/>
        <v>0.98100475739977833</v>
      </c>
      <c r="AG121" s="8">
        <f t="shared" si="8"/>
        <v>1.8995242600221691E-2</v>
      </c>
      <c r="AH121" s="8">
        <f t="shared" si="9"/>
        <v>60.282163257837375</v>
      </c>
      <c r="AI121" s="8">
        <f t="shared" si="11"/>
        <v>0.60282163257837373</v>
      </c>
      <c r="AJ121" s="8">
        <f t="shared" si="10"/>
        <v>48.775427193686134</v>
      </c>
    </row>
    <row r="122" spans="1:36">
      <c r="A122" s="12" t="s">
        <v>585</v>
      </c>
      <c r="B122" s="12" t="s">
        <v>15</v>
      </c>
      <c r="C122" s="8">
        <v>0.06</v>
      </c>
      <c r="D122" s="8">
        <v>5.0999999999999997E-2</v>
      </c>
      <c r="E122" s="8">
        <v>26.253</v>
      </c>
      <c r="F122" s="8">
        <v>41.335000000000001</v>
      </c>
      <c r="G122" s="8">
        <v>0</v>
      </c>
      <c r="H122" s="8">
        <v>18.602</v>
      </c>
      <c r="I122" s="8">
        <v>0.34399999999999997</v>
      </c>
      <c r="J122" s="8">
        <v>12.349</v>
      </c>
      <c r="K122" s="8">
        <v>6.0000000000000001E-3</v>
      </c>
      <c r="L122" s="8">
        <v>0</v>
      </c>
      <c r="M122" s="8">
        <v>99.19</v>
      </c>
      <c r="N122" s="8">
        <v>4.7E-2</v>
      </c>
      <c r="O122" s="8">
        <v>0.12</v>
      </c>
      <c r="P122" s="8">
        <v>2.3E-2</v>
      </c>
      <c r="Q122" s="8">
        <v>0</v>
      </c>
      <c r="R122" s="8">
        <v>1.4697065975004458E-2</v>
      </c>
      <c r="S122" s="8">
        <v>9.3959660141653429E-3</v>
      </c>
      <c r="T122" s="8">
        <v>7.5785902145778925</v>
      </c>
      <c r="U122" s="8">
        <v>8.0046480212239146</v>
      </c>
      <c r="V122" s="8">
        <v>0</v>
      </c>
      <c r="W122" s="8">
        <v>0.36857570021983577</v>
      </c>
      <c r="X122" s="8">
        <v>3.4415752767514789</v>
      </c>
      <c r="Y122" s="8">
        <v>7.1363571323119088E-2</v>
      </c>
      <c r="Z122" s="8">
        <v>4.5095796480305328</v>
      </c>
      <c r="AA122" s="8">
        <v>1.5745358840553992E-3</v>
      </c>
      <c r="AB122" s="8">
        <v>0</v>
      </c>
      <c r="AC122" s="8">
        <v>23.999999999999996</v>
      </c>
      <c r="AD122" s="8">
        <v>0.45796566604227867</v>
      </c>
      <c r="AE122" s="8">
        <v>0.51367038738030624</v>
      </c>
      <c r="AF122" s="8">
        <f t="shared" si="7"/>
        <v>0.90326480434830003</v>
      </c>
      <c r="AG122" s="8">
        <f t="shared" si="8"/>
        <v>9.6735195651699926E-2</v>
      </c>
      <c r="AH122" s="8">
        <f t="shared" si="9"/>
        <v>56.716032962395921</v>
      </c>
      <c r="AI122" s="8">
        <f t="shared" si="11"/>
        <v>0.56716032962395924</v>
      </c>
      <c r="AJ122" s="8">
        <f t="shared" si="10"/>
        <v>51.367038738030622</v>
      </c>
    </row>
    <row r="123" spans="1:36">
      <c r="A123" s="12" t="s">
        <v>584</v>
      </c>
      <c r="B123" s="12" t="s">
        <v>15</v>
      </c>
      <c r="C123" s="8">
        <v>6.0999999999999999E-2</v>
      </c>
      <c r="D123" s="8">
        <v>0</v>
      </c>
      <c r="E123" s="8">
        <v>26.466999999999999</v>
      </c>
      <c r="F123" s="8">
        <v>41.186</v>
      </c>
      <c r="G123" s="8">
        <v>0</v>
      </c>
      <c r="H123" s="8">
        <v>20.091000000000001</v>
      </c>
      <c r="I123" s="8">
        <v>0</v>
      </c>
      <c r="J123" s="8">
        <v>12.571999999999999</v>
      </c>
      <c r="K123" s="8">
        <v>4.5999999999999999E-2</v>
      </c>
      <c r="L123" s="8">
        <v>0</v>
      </c>
      <c r="M123" s="8">
        <v>100.477</v>
      </c>
      <c r="N123" s="8">
        <v>4.7E-2</v>
      </c>
      <c r="O123" s="8">
        <v>0</v>
      </c>
      <c r="P123" s="8">
        <v>7.0000000000000001E-3</v>
      </c>
      <c r="Q123" s="8">
        <v>0</v>
      </c>
      <c r="R123" s="8">
        <v>1.4727654060220152E-2</v>
      </c>
      <c r="S123" s="8">
        <v>0</v>
      </c>
      <c r="T123" s="8">
        <v>7.5307555345753565</v>
      </c>
      <c r="U123" s="8">
        <v>7.8613704008273979</v>
      </c>
      <c r="V123" s="8">
        <v>0</v>
      </c>
      <c r="W123" s="8">
        <v>0.57841875647681462</v>
      </c>
      <c r="X123" s="8">
        <v>3.4776792909696868</v>
      </c>
      <c r="Y123" s="8">
        <v>0</v>
      </c>
      <c r="Z123" s="8">
        <v>4.525150102124587</v>
      </c>
      <c r="AA123" s="8">
        <v>1.189826096593544E-2</v>
      </c>
      <c r="AB123" s="8">
        <v>0</v>
      </c>
      <c r="AC123" s="8">
        <v>24</v>
      </c>
      <c r="AD123" s="8">
        <v>0.47266993993749445</v>
      </c>
      <c r="AE123" s="8">
        <v>0.51073974016453472</v>
      </c>
      <c r="AF123" s="8">
        <f t="shared" si="7"/>
        <v>0.85739527257213233</v>
      </c>
      <c r="AG123" s="8">
        <f t="shared" si="8"/>
        <v>0.14260472742786767</v>
      </c>
      <c r="AH123" s="8">
        <f t="shared" si="9"/>
        <v>56.544377992480847</v>
      </c>
      <c r="AI123" s="8">
        <f t="shared" si="11"/>
        <v>0.56544377992480843</v>
      </c>
      <c r="AJ123" s="8">
        <f t="shared" si="10"/>
        <v>51.073974016453469</v>
      </c>
    </row>
    <row r="124" spans="1:36">
      <c r="A124" s="12" t="s">
        <v>583</v>
      </c>
      <c r="B124" s="12" t="s">
        <v>15</v>
      </c>
      <c r="C124" s="8">
        <v>3.3000000000000002E-2</v>
      </c>
      <c r="D124" s="8">
        <v>6.0000000000000001E-3</v>
      </c>
      <c r="E124" s="8">
        <v>27.721</v>
      </c>
      <c r="F124" s="8">
        <v>41.097000000000001</v>
      </c>
      <c r="G124" s="8">
        <v>0</v>
      </c>
      <c r="H124" s="8">
        <v>18.544</v>
      </c>
      <c r="I124" s="8">
        <v>0</v>
      </c>
      <c r="J124" s="8">
        <v>13.468999999999999</v>
      </c>
      <c r="K124" s="8">
        <v>3.9E-2</v>
      </c>
      <c r="L124" s="8">
        <v>0</v>
      </c>
      <c r="M124" s="8">
        <v>100.925</v>
      </c>
      <c r="N124" s="8">
        <v>1.2999999999999999E-2</v>
      </c>
      <c r="O124" s="8">
        <v>0</v>
      </c>
      <c r="P124" s="8">
        <v>0</v>
      </c>
      <c r="Q124" s="8">
        <v>3.0000000000000001E-3</v>
      </c>
      <c r="R124" s="8">
        <v>7.8551938452626809E-3</v>
      </c>
      <c r="S124" s="8">
        <v>1.0742023176204801E-3</v>
      </c>
      <c r="T124" s="8">
        <v>7.7764601812703527</v>
      </c>
      <c r="U124" s="8">
        <v>7.7338900205325771</v>
      </c>
      <c r="V124" s="8">
        <v>0</v>
      </c>
      <c r="W124" s="8">
        <v>0.47179100587129597</v>
      </c>
      <c r="X124" s="8">
        <v>3.2192556684571207</v>
      </c>
      <c r="Y124" s="8">
        <v>0</v>
      </c>
      <c r="Z124" s="8">
        <v>4.7797281619540781</v>
      </c>
      <c r="AA124" s="8">
        <v>9.9455657516923281E-3</v>
      </c>
      <c r="AB124" s="8">
        <v>0</v>
      </c>
      <c r="AC124" s="8">
        <v>24</v>
      </c>
      <c r="AD124" s="8">
        <v>0.43573896670216278</v>
      </c>
      <c r="AE124" s="8">
        <v>0.49862768537834734</v>
      </c>
      <c r="AF124" s="8">
        <f t="shared" si="7"/>
        <v>0.8721796152964828</v>
      </c>
      <c r="AG124" s="8">
        <f t="shared" si="8"/>
        <v>0.1278203847035172</v>
      </c>
      <c r="AH124" s="8">
        <f t="shared" si="9"/>
        <v>59.754192073524536</v>
      </c>
      <c r="AI124" s="8">
        <f t="shared" si="11"/>
        <v>0.59754192073524537</v>
      </c>
      <c r="AJ124" s="8">
        <f t="shared" si="10"/>
        <v>49.862768537834732</v>
      </c>
    </row>
    <row r="125" spans="1:36">
      <c r="A125" s="12" t="s">
        <v>582</v>
      </c>
      <c r="B125" s="12" t="s">
        <v>15</v>
      </c>
      <c r="C125" s="8">
        <v>0.45</v>
      </c>
      <c r="D125" s="8">
        <v>4.2999999999999997E-2</v>
      </c>
      <c r="E125" s="8">
        <v>27.501999999999999</v>
      </c>
      <c r="F125" s="8">
        <v>40.887999999999998</v>
      </c>
      <c r="G125" s="8">
        <v>0</v>
      </c>
      <c r="H125" s="8">
        <v>16.812000000000001</v>
      </c>
      <c r="I125" s="8">
        <v>0.27900000000000003</v>
      </c>
      <c r="J125" s="8">
        <v>13.475</v>
      </c>
      <c r="K125" s="8">
        <v>0</v>
      </c>
      <c r="L125" s="8">
        <v>0</v>
      </c>
      <c r="M125" s="8">
        <v>99.534999999999997</v>
      </c>
      <c r="N125" s="8">
        <v>1.0999999999999999E-2</v>
      </c>
      <c r="O125" s="8">
        <v>6.6000000000000003E-2</v>
      </c>
      <c r="P125" s="8">
        <v>0</v>
      </c>
      <c r="Q125" s="8">
        <v>8.9999999999999993E-3</v>
      </c>
      <c r="R125" s="8">
        <v>0.10843189162313081</v>
      </c>
      <c r="S125" s="8">
        <v>7.7930030071457481E-3</v>
      </c>
      <c r="T125" s="8">
        <v>7.8097816361899737</v>
      </c>
      <c r="U125" s="8">
        <v>7.7890643722458126</v>
      </c>
      <c r="V125" s="8">
        <v>0</v>
      </c>
      <c r="W125" s="8">
        <v>0.16870420230365823</v>
      </c>
      <c r="X125" s="8">
        <v>3.2187002444617314</v>
      </c>
      <c r="Y125" s="8">
        <v>5.6936066960882069E-2</v>
      </c>
      <c r="Z125" s="8">
        <v>4.8405885832076647</v>
      </c>
      <c r="AA125" s="8">
        <v>0</v>
      </c>
      <c r="AB125" s="8">
        <v>0</v>
      </c>
      <c r="AC125" s="8">
        <v>24.000000000000004</v>
      </c>
      <c r="AD125" s="8">
        <v>0.41169267334399806</v>
      </c>
      <c r="AE125" s="8">
        <v>0.49933593600664578</v>
      </c>
      <c r="AF125" s="8">
        <f t="shared" si="7"/>
        <v>0.95019661662641064</v>
      </c>
      <c r="AG125" s="8">
        <f t="shared" si="8"/>
        <v>4.9803383373589409E-2</v>
      </c>
      <c r="AH125" s="8">
        <f t="shared" si="9"/>
        <v>60.062229890419218</v>
      </c>
      <c r="AI125" s="8">
        <f t="shared" si="11"/>
        <v>0.60062229890419216</v>
      </c>
      <c r="AJ125" s="8">
        <f t="shared" si="10"/>
        <v>49.93359360066458</v>
      </c>
    </row>
    <row r="126" spans="1:36">
      <c r="A126" s="12" t="s">
        <v>581</v>
      </c>
      <c r="B126" s="12" t="s">
        <v>15</v>
      </c>
      <c r="C126" s="8">
        <v>0</v>
      </c>
      <c r="D126" s="8">
        <v>6.0999999999999999E-2</v>
      </c>
      <c r="E126" s="8">
        <v>27.591999999999999</v>
      </c>
      <c r="F126" s="8">
        <v>40.692</v>
      </c>
      <c r="G126" s="8">
        <v>0</v>
      </c>
      <c r="H126" s="8">
        <v>17.23</v>
      </c>
      <c r="I126" s="8">
        <v>0.29099999999999998</v>
      </c>
      <c r="J126" s="8">
        <v>13.16</v>
      </c>
      <c r="K126" s="8">
        <v>2.1000000000000001E-2</v>
      </c>
      <c r="L126" s="8">
        <v>0</v>
      </c>
      <c r="M126" s="8">
        <v>99.177999999999997</v>
      </c>
      <c r="N126" s="8">
        <v>1.7000000000000001E-2</v>
      </c>
      <c r="O126" s="8">
        <v>0.1</v>
      </c>
      <c r="P126" s="8">
        <v>1.4E-2</v>
      </c>
      <c r="Q126" s="8">
        <v>0</v>
      </c>
      <c r="R126" s="8">
        <v>0</v>
      </c>
      <c r="S126" s="8">
        <v>1.1119132171783258E-2</v>
      </c>
      <c r="T126" s="8">
        <v>7.8806576990402624</v>
      </c>
      <c r="U126" s="8">
        <v>7.7965618832939265</v>
      </c>
      <c r="V126" s="8">
        <v>0</v>
      </c>
      <c r="W126" s="8">
        <v>0.30054215332224743</v>
      </c>
      <c r="X126" s="8">
        <v>3.1911634418744086</v>
      </c>
      <c r="Y126" s="8">
        <v>5.972840517816385E-2</v>
      </c>
      <c r="Z126" s="8">
        <v>4.7547748512906214</v>
      </c>
      <c r="AA126" s="8">
        <v>5.4524338285829909E-3</v>
      </c>
      <c r="AB126" s="8">
        <v>0</v>
      </c>
      <c r="AC126" s="8">
        <v>23.999999999999996</v>
      </c>
      <c r="AD126" s="8">
        <v>0.42341767713570527</v>
      </c>
      <c r="AE126" s="8">
        <v>0.49731789762512807</v>
      </c>
      <c r="AF126" s="8">
        <f t="shared" si="7"/>
        <v>0.91392683457171009</v>
      </c>
      <c r="AG126" s="8">
        <f t="shared" si="8"/>
        <v>8.6073165428289966E-2</v>
      </c>
      <c r="AH126" s="8">
        <f t="shared" si="9"/>
        <v>59.839060861831804</v>
      </c>
      <c r="AI126" s="8">
        <f t="shared" si="11"/>
        <v>0.59839060861831805</v>
      </c>
      <c r="AJ126" s="8">
        <f t="shared" si="10"/>
        <v>49.731789762512804</v>
      </c>
    </row>
    <row r="127" spans="1:36">
      <c r="A127" s="12" t="s">
        <v>580</v>
      </c>
      <c r="B127" s="12" t="s">
        <v>15</v>
      </c>
      <c r="C127" s="8">
        <v>6.2E-2</v>
      </c>
      <c r="D127" s="8">
        <v>5.3999999999999999E-2</v>
      </c>
      <c r="E127" s="8">
        <v>28.744</v>
      </c>
      <c r="F127" s="8">
        <v>40.686</v>
      </c>
      <c r="G127" s="8">
        <v>0</v>
      </c>
      <c r="H127" s="8">
        <v>15.987</v>
      </c>
      <c r="I127" s="8">
        <v>0.27500000000000002</v>
      </c>
      <c r="J127" s="8">
        <v>14.337</v>
      </c>
      <c r="K127" s="8">
        <v>0</v>
      </c>
      <c r="L127" s="8">
        <v>0</v>
      </c>
      <c r="M127" s="8">
        <v>100.19</v>
      </c>
      <c r="N127" s="8">
        <v>0</v>
      </c>
      <c r="O127" s="8">
        <v>4.4999999999999998E-2</v>
      </c>
      <c r="P127" s="8">
        <v>0</v>
      </c>
      <c r="Q127" s="8">
        <v>0</v>
      </c>
      <c r="R127" s="8">
        <v>1.4715508164356943E-2</v>
      </c>
      <c r="S127" s="8">
        <v>9.6398261601649497E-3</v>
      </c>
      <c r="T127" s="8">
        <v>8.0400892841945186</v>
      </c>
      <c r="U127" s="8">
        <v>7.6343747410622509</v>
      </c>
      <c r="V127" s="8">
        <v>0</v>
      </c>
      <c r="W127" s="8">
        <v>0.27682530609418166</v>
      </c>
      <c r="X127" s="8">
        <v>2.8960550871391124</v>
      </c>
      <c r="Y127" s="8">
        <v>5.5278341963564279E-2</v>
      </c>
      <c r="Z127" s="8">
        <v>5.0730219052218537</v>
      </c>
      <c r="AA127" s="8">
        <v>0</v>
      </c>
      <c r="AB127" s="8">
        <v>0</v>
      </c>
      <c r="AC127" s="8">
        <v>24.000000000000004</v>
      </c>
      <c r="AD127" s="8">
        <v>0.3847826809478116</v>
      </c>
      <c r="AE127" s="8">
        <v>0.4870581047467229</v>
      </c>
      <c r="AF127" s="8">
        <f t="shared" si="7"/>
        <v>0.91275268154306777</v>
      </c>
      <c r="AG127" s="8">
        <f t="shared" si="8"/>
        <v>8.724731845693226E-2</v>
      </c>
      <c r="AH127" s="8">
        <f t="shared" si="9"/>
        <v>63.658839161483492</v>
      </c>
      <c r="AI127" s="8">
        <f t="shared" si="11"/>
        <v>0.63658839161483494</v>
      </c>
      <c r="AJ127" s="8">
        <f t="shared" si="10"/>
        <v>48.70581047467229</v>
      </c>
    </row>
    <row r="128" spans="1:36">
      <c r="A128" s="12" t="s">
        <v>579</v>
      </c>
      <c r="B128" s="12" t="s">
        <v>15</v>
      </c>
      <c r="C128" s="8">
        <v>1.4E-2</v>
      </c>
      <c r="D128" s="8">
        <v>2.5999999999999999E-2</v>
      </c>
      <c r="E128" s="8">
        <v>28.599</v>
      </c>
      <c r="F128" s="8">
        <v>40.68</v>
      </c>
      <c r="G128" s="8">
        <v>0</v>
      </c>
      <c r="H128" s="8">
        <v>16.756</v>
      </c>
      <c r="I128" s="8">
        <v>0</v>
      </c>
      <c r="J128" s="8">
        <v>13.766999999999999</v>
      </c>
      <c r="K128" s="8">
        <v>8.0000000000000002E-3</v>
      </c>
      <c r="L128" s="8">
        <v>0</v>
      </c>
      <c r="M128" s="8">
        <v>99.873999999999995</v>
      </c>
      <c r="N128" s="8">
        <v>2.4E-2</v>
      </c>
      <c r="O128" s="8">
        <v>0</v>
      </c>
      <c r="P128" s="8">
        <v>0</v>
      </c>
      <c r="Q128" s="8">
        <v>0</v>
      </c>
      <c r="R128" s="8">
        <v>3.3452122453069481E-3</v>
      </c>
      <c r="S128" s="8">
        <v>4.6726242436414241E-3</v>
      </c>
      <c r="T128" s="8">
        <v>8.0533501628261597</v>
      </c>
      <c r="U128" s="8">
        <v>7.6846039749573052</v>
      </c>
      <c r="V128" s="8">
        <v>0</v>
      </c>
      <c r="W128" s="8">
        <v>0.24601018923863194</v>
      </c>
      <c r="X128" s="8">
        <v>3.1018641253576331</v>
      </c>
      <c r="Y128" s="8">
        <v>0</v>
      </c>
      <c r="Z128" s="8">
        <v>4.9041058167793983</v>
      </c>
      <c r="AA128" s="8">
        <v>2.0478943519262427E-3</v>
      </c>
      <c r="AB128" s="8">
        <v>0</v>
      </c>
      <c r="AC128" s="8">
        <v>24.000000000000004</v>
      </c>
      <c r="AD128" s="8">
        <v>0.4057055714260609</v>
      </c>
      <c r="AE128" s="8">
        <v>0.48828481184274219</v>
      </c>
      <c r="AF128" s="8">
        <f t="shared" si="7"/>
        <v>0.92651749554454244</v>
      </c>
      <c r="AG128" s="8">
        <f t="shared" si="8"/>
        <v>7.3482504455457551E-2</v>
      </c>
      <c r="AH128" s="8">
        <f t="shared" si="9"/>
        <v>61.255611152973508</v>
      </c>
      <c r="AI128" s="8">
        <f t="shared" si="11"/>
        <v>0.6125561115297351</v>
      </c>
      <c r="AJ128" s="8">
        <f t="shared" si="10"/>
        <v>48.828481184274217</v>
      </c>
    </row>
    <row r="129" spans="1:36">
      <c r="A129" s="12" t="s">
        <v>578</v>
      </c>
      <c r="B129" s="12" t="s">
        <v>15</v>
      </c>
      <c r="C129" s="8">
        <v>5.0999999999999997E-2</v>
      </c>
      <c r="D129" s="8">
        <v>3.3000000000000002E-2</v>
      </c>
      <c r="E129" s="8">
        <v>29.16</v>
      </c>
      <c r="F129" s="8">
        <v>40.646000000000001</v>
      </c>
      <c r="G129" s="8">
        <v>0</v>
      </c>
      <c r="H129" s="8">
        <v>16.314</v>
      </c>
      <c r="I129" s="8">
        <v>0</v>
      </c>
      <c r="J129" s="8">
        <v>14.196999999999999</v>
      </c>
      <c r="K129" s="8">
        <v>0</v>
      </c>
      <c r="L129" s="8">
        <v>0</v>
      </c>
      <c r="M129" s="8">
        <v>100.54600000000001</v>
      </c>
      <c r="N129" s="8">
        <v>0.11</v>
      </c>
      <c r="O129" s="8">
        <v>0</v>
      </c>
      <c r="P129" s="8">
        <v>3.5000000000000003E-2</v>
      </c>
      <c r="Q129" s="8">
        <v>0</v>
      </c>
      <c r="R129" s="8">
        <v>1.2073212331203079E-2</v>
      </c>
      <c r="S129" s="8">
        <v>5.8756845308002379E-3</v>
      </c>
      <c r="T129" s="8">
        <v>8.1352382266014107</v>
      </c>
      <c r="U129" s="8">
        <v>7.6070343967206169</v>
      </c>
      <c r="V129" s="8">
        <v>0</v>
      </c>
      <c r="W129" s="8">
        <v>0.2218295829539656</v>
      </c>
      <c r="X129" s="8">
        <v>3.0075290070149299</v>
      </c>
      <c r="Y129" s="8">
        <v>0</v>
      </c>
      <c r="Z129" s="8">
        <v>5.0104198898470758</v>
      </c>
      <c r="AA129" s="8">
        <v>0</v>
      </c>
      <c r="AB129" s="8">
        <v>0</v>
      </c>
      <c r="AC129" s="8">
        <v>24.000000000000004</v>
      </c>
      <c r="AD129" s="8">
        <v>0.39192298650740193</v>
      </c>
      <c r="AE129" s="8">
        <v>0.48322339339053672</v>
      </c>
      <c r="AF129" s="8">
        <f t="shared" si="7"/>
        <v>0.93130846984815574</v>
      </c>
      <c r="AG129" s="8">
        <f t="shared" si="8"/>
        <v>6.8691530151844246E-2</v>
      </c>
      <c r="AH129" s="8">
        <f t="shared" si="9"/>
        <v>62.490045201061463</v>
      </c>
      <c r="AI129" s="8">
        <f t="shared" si="11"/>
        <v>0.62490045201061462</v>
      </c>
      <c r="AJ129" s="8">
        <f t="shared" si="10"/>
        <v>48.32233933905367</v>
      </c>
    </row>
    <row r="130" spans="1:36">
      <c r="A130" s="12" t="s">
        <v>577</v>
      </c>
      <c r="B130" s="12" t="s">
        <v>15</v>
      </c>
      <c r="C130" s="8">
        <v>5.0999999999999997E-2</v>
      </c>
      <c r="D130" s="8">
        <v>0</v>
      </c>
      <c r="E130" s="8">
        <v>30.37</v>
      </c>
      <c r="F130" s="8">
        <v>40.183999999999997</v>
      </c>
      <c r="G130" s="8">
        <v>0</v>
      </c>
      <c r="H130" s="8">
        <v>16.164999999999999</v>
      </c>
      <c r="I130" s="8">
        <v>0</v>
      </c>
      <c r="J130" s="8">
        <v>13.484999999999999</v>
      </c>
      <c r="K130" s="8">
        <v>2.3E-2</v>
      </c>
      <c r="L130" s="8">
        <v>0</v>
      </c>
      <c r="M130" s="8">
        <v>100.32599999999999</v>
      </c>
      <c r="N130" s="8">
        <v>0</v>
      </c>
      <c r="O130" s="8">
        <v>0</v>
      </c>
      <c r="P130" s="8">
        <v>0.01</v>
      </c>
      <c r="Q130" s="8">
        <v>3.7999999999999999E-2</v>
      </c>
      <c r="R130" s="8">
        <v>1.2088175680325934E-2</v>
      </c>
      <c r="S130" s="8">
        <v>0</v>
      </c>
      <c r="T130" s="8">
        <v>8.4833126240674304</v>
      </c>
      <c r="U130" s="8">
        <v>7.5298904320114177</v>
      </c>
      <c r="V130" s="8">
        <v>0</v>
      </c>
      <c r="W130" s="8">
        <v>0</v>
      </c>
      <c r="X130" s="8">
        <v>3.203829880098223</v>
      </c>
      <c r="Y130" s="8">
        <v>0</v>
      </c>
      <c r="Z130" s="8">
        <v>4.7650385184039559</v>
      </c>
      <c r="AA130" s="8">
        <v>5.8403697386442298E-3</v>
      </c>
      <c r="AB130" s="8">
        <v>0</v>
      </c>
      <c r="AC130" s="8">
        <v>23.999999999999996</v>
      </c>
      <c r="AD130" s="8">
        <v>0.40204326635641413</v>
      </c>
      <c r="AE130" s="8">
        <v>0.47023012233351785</v>
      </c>
      <c r="AF130" s="8">
        <f t="shared" si="7"/>
        <v>1</v>
      </c>
      <c r="AG130" s="8">
        <f t="shared" si="8"/>
        <v>0</v>
      </c>
      <c r="AH130" s="8">
        <f t="shared" si="9"/>
        <v>59.795673364358578</v>
      </c>
      <c r="AI130" s="8">
        <f t="shared" si="11"/>
        <v>0.59795673364358581</v>
      </c>
      <c r="AJ130" s="8">
        <f t="shared" si="10"/>
        <v>47.023012233351785</v>
      </c>
    </row>
    <row r="131" spans="1:36">
      <c r="A131" s="12" t="s">
        <v>576</v>
      </c>
      <c r="B131" s="12" t="s">
        <v>15</v>
      </c>
      <c r="C131" s="8">
        <v>0.17499999999999999</v>
      </c>
      <c r="D131" s="8">
        <v>0</v>
      </c>
      <c r="E131" s="8">
        <v>28.126999999999999</v>
      </c>
      <c r="F131" s="8">
        <v>40.134</v>
      </c>
      <c r="G131" s="8">
        <v>0</v>
      </c>
      <c r="H131" s="8">
        <v>19.931000000000001</v>
      </c>
      <c r="I131" s="8">
        <v>0</v>
      </c>
      <c r="J131" s="8">
        <v>12.238</v>
      </c>
      <c r="K131" s="8">
        <v>5.7000000000000002E-2</v>
      </c>
      <c r="L131" s="8">
        <v>0</v>
      </c>
      <c r="M131" s="8">
        <v>100.83799999999999</v>
      </c>
      <c r="N131" s="8">
        <v>6.9000000000000006E-2</v>
      </c>
      <c r="O131" s="8">
        <v>0</v>
      </c>
      <c r="P131" s="8">
        <v>0</v>
      </c>
      <c r="Q131" s="8">
        <v>0.107</v>
      </c>
      <c r="R131" s="8">
        <v>4.1990124488010108E-2</v>
      </c>
      <c r="S131" s="8">
        <v>0</v>
      </c>
      <c r="T131" s="8">
        <v>7.9535793742054093</v>
      </c>
      <c r="U131" s="8">
        <v>7.6131864242650567</v>
      </c>
      <c r="V131" s="8">
        <v>0</v>
      </c>
      <c r="W131" s="8">
        <v>0.34925395255351077</v>
      </c>
      <c r="X131" s="8">
        <v>3.6496535081424173</v>
      </c>
      <c r="Y131" s="8">
        <v>0</v>
      </c>
      <c r="Z131" s="8">
        <v>4.3776843134398868</v>
      </c>
      <c r="AA131" s="8">
        <v>1.465230290571224E-2</v>
      </c>
      <c r="AB131" s="8">
        <v>0</v>
      </c>
      <c r="AC131" s="8">
        <v>24.000000000000004</v>
      </c>
      <c r="AD131" s="8">
        <v>0.47739075372435491</v>
      </c>
      <c r="AE131" s="8">
        <v>0.48906667722932534</v>
      </c>
      <c r="AF131" s="8">
        <f t="shared" si="7"/>
        <v>0.91266265699163485</v>
      </c>
      <c r="AG131" s="8">
        <f t="shared" si="8"/>
        <v>8.7337343008365154E-2</v>
      </c>
      <c r="AH131" s="8">
        <f t="shared" si="9"/>
        <v>54.534696442823702</v>
      </c>
      <c r="AI131" s="8">
        <f t="shared" si="11"/>
        <v>0.54534696442823705</v>
      </c>
      <c r="AJ131" s="8">
        <f t="shared" si="10"/>
        <v>48.906667722932532</v>
      </c>
    </row>
    <row r="132" spans="1:36">
      <c r="A132" s="12" t="s">
        <v>575</v>
      </c>
      <c r="B132" s="12" t="s">
        <v>15</v>
      </c>
      <c r="C132" s="8">
        <v>7.8E-2</v>
      </c>
      <c r="D132" s="8">
        <v>3.2000000000000001E-2</v>
      </c>
      <c r="E132" s="8">
        <v>29.382000000000001</v>
      </c>
      <c r="F132" s="8">
        <v>40.063000000000002</v>
      </c>
      <c r="G132" s="8">
        <v>0</v>
      </c>
      <c r="H132" s="8">
        <v>15.997999999999999</v>
      </c>
      <c r="I132" s="8">
        <v>0</v>
      </c>
      <c r="J132" s="8">
        <v>14.538</v>
      </c>
      <c r="K132" s="8">
        <v>5.0000000000000001E-3</v>
      </c>
      <c r="L132" s="8">
        <v>0</v>
      </c>
      <c r="M132" s="8">
        <v>100.113</v>
      </c>
      <c r="N132" s="8">
        <v>0</v>
      </c>
      <c r="O132" s="8">
        <v>0</v>
      </c>
      <c r="P132" s="8">
        <v>1.7000000000000001E-2</v>
      </c>
      <c r="Q132" s="8">
        <v>0</v>
      </c>
      <c r="R132" s="8">
        <v>1.8450997773660344E-2</v>
      </c>
      <c r="S132" s="8">
        <v>5.6933397339163291E-3</v>
      </c>
      <c r="T132" s="8">
        <v>8.1909957581324377</v>
      </c>
      <c r="U132" s="8">
        <v>7.4922735494193695</v>
      </c>
      <c r="V132" s="8">
        <v>0</v>
      </c>
      <c r="W132" s="8">
        <v>0.26844201743303842</v>
      </c>
      <c r="X132" s="8">
        <v>2.8959778151904354</v>
      </c>
      <c r="Y132" s="8">
        <v>0</v>
      </c>
      <c r="Z132" s="8">
        <v>5.1268994039763074</v>
      </c>
      <c r="AA132" s="8">
        <v>1.2671183408335088E-3</v>
      </c>
      <c r="AB132" s="8">
        <v>0</v>
      </c>
      <c r="AC132" s="8">
        <v>24</v>
      </c>
      <c r="AD132" s="8">
        <v>0.38165456452997248</v>
      </c>
      <c r="AE132" s="8">
        <v>0.47772396191728278</v>
      </c>
      <c r="AF132" s="8">
        <f t="shared" si="7"/>
        <v>0.91516864650336693</v>
      </c>
      <c r="AG132" s="8">
        <f t="shared" si="8"/>
        <v>8.4831353496633094E-2</v>
      </c>
      <c r="AH132" s="8">
        <f t="shared" si="9"/>
        <v>63.90350075067942</v>
      </c>
      <c r="AI132" s="8">
        <f t="shared" si="11"/>
        <v>0.63903500750679421</v>
      </c>
      <c r="AJ132" s="8">
        <f t="shared" si="10"/>
        <v>47.772396191728276</v>
      </c>
    </row>
    <row r="133" spans="1:36">
      <c r="A133" s="12" t="s">
        <v>574</v>
      </c>
      <c r="B133" s="12" t="s">
        <v>15</v>
      </c>
      <c r="C133" s="8">
        <v>0.02</v>
      </c>
      <c r="D133" s="8">
        <v>3.1E-2</v>
      </c>
      <c r="E133" s="8">
        <v>29.783000000000001</v>
      </c>
      <c r="F133" s="8">
        <v>39.886000000000003</v>
      </c>
      <c r="G133" s="8">
        <v>0</v>
      </c>
      <c r="H133" s="8">
        <v>16.876999999999999</v>
      </c>
      <c r="I133" s="8">
        <v>0</v>
      </c>
      <c r="J133" s="8">
        <v>13.928000000000001</v>
      </c>
      <c r="K133" s="8">
        <v>5.1999999999999998E-2</v>
      </c>
      <c r="L133" s="8">
        <v>0</v>
      </c>
      <c r="M133" s="8">
        <v>100.742</v>
      </c>
      <c r="N133" s="8">
        <v>0.11799999999999999</v>
      </c>
      <c r="O133" s="8">
        <v>0</v>
      </c>
      <c r="P133" s="8">
        <v>0.02</v>
      </c>
      <c r="Q133" s="8">
        <v>2.7E-2</v>
      </c>
      <c r="R133" s="8">
        <v>4.7240475596230843E-3</v>
      </c>
      <c r="S133" s="8">
        <v>5.5072884945210326E-3</v>
      </c>
      <c r="T133" s="8">
        <v>8.290539635908905</v>
      </c>
      <c r="U133" s="8">
        <v>7.4481712788108627</v>
      </c>
      <c r="V133" s="8">
        <v>0</v>
      </c>
      <c r="W133" s="8">
        <v>0.24082641317194486</v>
      </c>
      <c r="X133" s="8">
        <v>3.0925370244610604</v>
      </c>
      <c r="Y133" s="8">
        <v>0</v>
      </c>
      <c r="Z133" s="8">
        <v>4.9045357163506864</v>
      </c>
      <c r="AA133" s="8">
        <v>1.3158595242396624E-2</v>
      </c>
      <c r="AB133" s="8">
        <v>0</v>
      </c>
      <c r="AC133" s="8">
        <v>24</v>
      </c>
      <c r="AD133" s="8">
        <v>0.40463756296665199</v>
      </c>
      <c r="AE133" s="8">
        <v>0.4732389659590796</v>
      </c>
      <c r="AF133" s="8">
        <f t="shared" si="7"/>
        <v>0.92775272853446977</v>
      </c>
      <c r="AG133" s="8">
        <f t="shared" si="8"/>
        <v>7.2247271465530255E-2</v>
      </c>
      <c r="AH133" s="8">
        <f t="shared" si="9"/>
        <v>61.329137239445053</v>
      </c>
      <c r="AI133" s="8">
        <f t="shared" si="11"/>
        <v>0.61329137239445053</v>
      </c>
      <c r="AJ133" s="8">
        <f t="shared" si="10"/>
        <v>47.323896595907961</v>
      </c>
    </row>
    <row r="134" spans="1:36">
      <c r="A134" s="12" t="s">
        <v>573</v>
      </c>
      <c r="B134" s="12" t="s">
        <v>15</v>
      </c>
      <c r="C134" s="8">
        <v>1.9E-2</v>
      </c>
      <c r="D134" s="8">
        <v>2.9000000000000001E-2</v>
      </c>
      <c r="E134" s="8">
        <v>29.099</v>
      </c>
      <c r="F134" s="8">
        <v>39.844999999999999</v>
      </c>
      <c r="G134" s="8">
        <v>0</v>
      </c>
      <c r="H134" s="8">
        <v>15.516999999999999</v>
      </c>
      <c r="I134" s="8">
        <v>0.27200000000000002</v>
      </c>
      <c r="J134" s="8">
        <v>14.603999999999999</v>
      </c>
      <c r="K134" s="8">
        <v>0</v>
      </c>
      <c r="L134" s="8">
        <v>0</v>
      </c>
      <c r="M134" s="8">
        <v>99.46</v>
      </c>
      <c r="N134" s="8">
        <v>1.4E-2</v>
      </c>
      <c r="O134" s="8">
        <v>5.8000000000000003E-2</v>
      </c>
      <c r="P134" s="8">
        <v>3.0000000000000001E-3</v>
      </c>
      <c r="Q134" s="8">
        <v>0</v>
      </c>
      <c r="R134" s="8">
        <v>4.5232709735128123E-3</v>
      </c>
      <c r="S134" s="8">
        <v>5.1926478418752101E-3</v>
      </c>
      <c r="T134" s="8">
        <v>8.1640783139514141</v>
      </c>
      <c r="U134" s="8">
        <v>7.4992484234989467</v>
      </c>
      <c r="V134" s="8">
        <v>0</v>
      </c>
      <c r="W134" s="8">
        <v>0.31724142491886198</v>
      </c>
      <c r="X134" s="8">
        <v>2.7717017310827337</v>
      </c>
      <c r="Y134" s="8">
        <v>5.4841162037683994E-2</v>
      </c>
      <c r="Z134" s="8">
        <v>5.1831730256949733</v>
      </c>
      <c r="AA134" s="8">
        <v>0</v>
      </c>
      <c r="AB134" s="8">
        <v>0</v>
      </c>
      <c r="AC134" s="8">
        <v>24</v>
      </c>
      <c r="AD134" s="8">
        <v>0.37341631671426417</v>
      </c>
      <c r="AE134" s="8">
        <v>0.47877750041238409</v>
      </c>
      <c r="AF134" s="8">
        <f t="shared" si="7"/>
        <v>0.89729774589652622</v>
      </c>
      <c r="AG134" s="8">
        <f t="shared" si="8"/>
        <v>0.10270225410347374</v>
      </c>
      <c r="AH134" s="8">
        <f t="shared" si="9"/>
        <v>65.157192088773115</v>
      </c>
      <c r="AI134" s="8">
        <f t="shared" si="11"/>
        <v>0.65157192088773119</v>
      </c>
      <c r="AJ134" s="8">
        <f t="shared" si="10"/>
        <v>47.877750041238407</v>
      </c>
    </row>
    <row r="135" spans="1:36">
      <c r="A135" s="12" t="s">
        <v>572</v>
      </c>
      <c r="B135" s="12" t="s">
        <v>15</v>
      </c>
      <c r="C135" s="8">
        <v>7.3999999999999996E-2</v>
      </c>
      <c r="D135" s="8">
        <v>2.1000000000000001E-2</v>
      </c>
      <c r="E135" s="8">
        <v>28.527999999999999</v>
      </c>
      <c r="F135" s="8">
        <v>39.698999999999998</v>
      </c>
      <c r="G135" s="8">
        <v>0</v>
      </c>
      <c r="H135" s="8">
        <v>19.422000000000001</v>
      </c>
      <c r="I135" s="8">
        <v>0</v>
      </c>
      <c r="J135" s="8">
        <v>12.372999999999999</v>
      </c>
      <c r="K135" s="8">
        <v>0.02</v>
      </c>
      <c r="L135" s="8">
        <v>0</v>
      </c>
      <c r="M135" s="8">
        <v>100.246</v>
      </c>
      <c r="N135" s="8">
        <v>7.8E-2</v>
      </c>
      <c r="O135" s="8">
        <v>0</v>
      </c>
      <c r="P135" s="8">
        <v>1.0999999999999999E-2</v>
      </c>
      <c r="Q135" s="8">
        <v>0.02</v>
      </c>
      <c r="R135" s="8">
        <v>1.7795057445739691E-2</v>
      </c>
      <c r="S135" s="8">
        <v>3.7982088129053133E-3</v>
      </c>
      <c r="T135" s="8">
        <v>8.0847965075410251</v>
      </c>
      <c r="U135" s="8">
        <v>7.5473092666388553</v>
      </c>
      <c r="V135" s="8">
        <v>0</v>
      </c>
      <c r="W135" s="8">
        <v>0.32470769330282678</v>
      </c>
      <c r="X135" s="8">
        <v>3.5806855981125221</v>
      </c>
      <c r="Y135" s="8">
        <v>0</v>
      </c>
      <c r="Z135" s="8">
        <v>4.4357551492959297</v>
      </c>
      <c r="AA135" s="8">
        <v>5.152518850194898E-3</v>
      </c>
      <c r="AB135" s="8">
        <v>0</v>
      </c>
      <c r="AC135" s="8">
        <v>24</v>
      </c>
      <c r="AD135" s="8">
        <v>0.4682081033774676</v>
      </c>
      <c r="AE135" s="8">
        <v>0.48280822658614692</v>
      </c>
      <c r="AF135" s="8">
        <f t="shared" si="7"/>
        <v>0.91685659571941602</v>
      </c>
      <c r="AG135" s="8">
        <f t="shared" si="8"/>
        <v>8.3143404280583963E-2</v>
      </c>
      <c r="AH135" s="8">
        <f t="shared" si="9"/>
        <v>55.333224420450144</v>
      </c>
      <c r="AI135" s="8">
        <f t="shared" si="11"/>
        <v>0.55333224420450144</v>
      </c>
      <c r="AJ135" s="8">
        <f t="shared" si="10"/>
        <v>48.280822658614689</v>
      </c>
    </row>
    <row r="136" spans="1:36">
      <c r="A136" s="12" t="s">
        <v>571</v>
      </c>
      <c r="B136" s="12" t="s">
        <v>15</v>
      </c>
      <c r="C136" s="8">
        <v>8.2000000000000003E-2</v>
      </c>
      <c r="D136" s="8">
        <v>1.4999999999999999E-2</v>
      </c>
      <c r="E136" s="8">
        <v>31.149000000000001</v>
      </c>
      <c r="F136" s="8">
        <v>39.081000000000003</v>
      </c>
      <c r="G136" s="8">
        <v>0</v>
      </c>
      <c r="H136" s="8">
        <v>16.577999999999999</v>
      </c>
      <c r="I136" s="8">
        <v>0</v>
      </c>
      <c r="J136" s="8">
        <v>13.601000000000001</v>
      </c>
      <c r="K136" s="8">
        <v>0</v>
      </c>
      <c r="L136" s="8">
        <v>0</v>
      </c>
      <c r="M136" s="8">
        <v>100.527</v>
      </c>
      <c r="N136" s="8">
        <v>0</v>
      </c>
      <c r="O136" s="8">
        <v>0</v>
      </c>
      <c r="P136" s="8">
        <v>0.02</v>
      </c>
      <c r="Q136" s="8">
        <v>1E-3</v>
      </c>
      <c r="R136" s="8">
        <v>1.9324821397402402E-2</v>
      </c>
      <c r="S136" s="8">
        <v>2.6587944482789798E-3</v>
      </c>
      <c r="T136" s="8">
        <v>8.6511897567190044</v>
      </c>
      <c r="U136" s="8">
        <v>7.2813550585830491</v>
      </c>
      <c r="V136" s="8">
        <v>0</v>
      </c>
      <c r="W136" s="8">
        <v>2.3487953006579687E-2</v>
      </c>
      <c r="X136" s="8">
        <v>3.2434201887349059</v>
      </c>
      <c r="Y136" s="8">
        <v>0</v>
      </c>
      <c r="Z136" s="8">
        <v>4.7785634271107815</v>
      </c>
      <c r="AA136" s="8">
        <v>0</v>
      </c>
      <c r="AB136" s="8">
        <v>0</v>
      </c>
      <c r="AC136" s="8">
        <v>24.000000000000004</v>
      </c>
      <c r="AD136" s="8">
        <v>0.4060555200255998</v>
      </c>
      <c r="AE136" s="8">
        <v>0.45701142805447098</v>
      </c>
      <c r="AF136" s="8">
        <f t="shared" si="7"/>
        <v>0.99281034177041205</v>
      </c>
      <c r="AG136" s="8">
        <f t="shared" si="8"/>
        <v>7.1896582295879925E-3</v>
      </c>
      <c r="AH136" s="8">
        <f t="shared" si="9"/>
        <v>59.568351868380361</v>
      </c>
      <c r="AI136" s="8">
        <f t="shared" si="11"/>
        <v>0.59568351868380365</v>
      </c>
      <c r="AJ136" s="8">
        <f t="shared" si="10"/>
        <v>45.701142805447098</v>
      </c>
    </row>
    <row r="137" spans="1:36">
      <c r="A137" s="12" t="s">
        <v>570</v>
      </c>
      <c r="B137" s="12" t="s">
        <v>15</v>
      </c>
      <c r="C137" s="8">
        <v>5.2999999999999999E-2</v>
      </c>
      <c r="D137" s="8">
        <v>4.1000000000000002E-2</v>
      </c>
      <c r="E137" s="8">
        <v>30.782</v>
      </c>
      <c r="F137" s="8">
        <v>39.046999999999997</v>
      </c>
      <c r="G137" s="8">
        <v>0</v>
      </c>
      <c r="H137" s="8">
        <v>16.847000000000001</v>
      </c>
      <c r="I137" s="8">
        <v>0</v>
      </c>
      <c r="J137" s="8">
        <v>13.952</v>
      </c>
      <c r="K137" s="8">
        <v>4.5999999999999999E-2</v>
      </c>
      <c r="L137" s="8">
        <v>0</v>
      </c>
      <c r="M137" s="8">
        <v>100.81699999999999</v>
      </c>
      <c r="N137" s="8">
        <v>4.2999999999999997E-2</v>
      </c>
      <c r="O137" s="8">
        <v>0</v>
      </c>
      <c r="P137" s="8">
        <v>6.0000000000000001E-3</v>
      </c>
      <c r="Q137" s="8">
        <v>0</v>
      </c>
      <c r="R137" s="8">
        <v>1.2450253044337785E-2</v>
      </c>
      <c r="S137" s="8">
        <v>7.2439931876721641E-3</v>
      </c>
      <c r="T137" s="8">
        <v>8.5217587540009045</v>
      </c>
      <c r="U137" s="8">
        <v>7.2516174574010508</v>
      </c>
      <c r="V137" s="8">
        <v>0</v>
      </c>
      <c r="W137" s="8">
        <v>0.1872352961340269</v>
      </c>
      <c r="X137" s="8">
        <v>3.1220029584373568</v>
      </c>
      <c r="Y137" s="8">
        <v>0</v>
      </c>
      <c r="Z137" s="8">
        <v>4.886114660290283</v>
      </c>
      <c r="AA137" s="8">
        <v>1.1576627504365543E-2</v>
      </c>
      <c r="AB137" s="8">
        <v>0</v>
      </c>
      <c r="AC137" s="8">
        <v>23.999999999999996</v>
      </c>
      <c r="AD137" s="8">
        <v>0.40379447827930937</v>
      </c>
      <c r="AE137" s="8">
        <v>0.45973781137351816</v>
      </c>
      <c r="AF137" s="8">
        <f t="shared" si="7"/>
        <v>0.94342042436038565</v>
      </c>
      <c r="AG137" s="8">
        <f t="shared" si="8"/>
        <v>5.6579575639614327E-2</v>
      </c>
      <c r="AH137" s="8">
        <f t="shared" si="9"/>
        <v>61.014521675651999</v>
      </c>
      <c r="AI137" s="8">
        <f t="shared" si="11"/>
        <v>0.61014521675652</v>
      </c>
      <c r="AJ137" s="8">
        <f t="shared" si="10"/>
        <v>45.973781137351814</v>
      </c>
    </row>
    <row r="138" spans="1:36">
      <c r="A138" s="12" t="s">
        <v>569</v>
      </c>
      <c r="B138" s="12" t="s">
        <v>15</v>
      </c>
      <c r="C138" s="8">
        <v>5.5E-2</v>
      </c>
      <c r="D138" s="8">
        <v>0.03</v>
      </c>
      <c r="E138" s="8">
        <v>31.547999999999998</v>
      </c>
      <c r="F138" s="8">
        <v>39.023000000000003</v>
      </c>
      <c r="G138" s="8">
        <v>0</v>
      </c>
      <c r="H138" s="8">
        <v>16.777999999999999</v>
      </c>
      <c r="I138" s="8">
        <v>0</v>
      </c>
      <c r="J138" s="8">
        <v>12.718999999999999</v>
      </c>
      <c r="K138" s="8">
        <v>0</v>
      </c>
      <c r="L138" s="8">
        <v>0</v>
      </c>
      <c r="M138" s="8">
        <v>100.23399999999999</v>
      </c>
      <c r="N138" s="8">
        <v>6.8000000000000005E-2</v>
      </c>
      <c r="O138" s="8">
        <v>0</v>
      </c>
      <c r="P138" s="8">
        <v>6.0000000000000001E-3</v>
      </c>
      <c r="Q138" s="8">
        <v>7.0000000000000001E-3</v>
      </c>
      <c r="R138" s="8">
        <v>1.3056518601773533E-2</v>
      </c>
      <c r="S138" s="8">
        <v>5.3564594910175756E-3</v>
      </c>
      <c r="T138" s="8">
        <v>8.8260549573212277</v>
      </c>
      <c r="U138" s="8">
        <v>7.3236951918732158</v>
      </c>
      <c r="V138" s="8">
        <v>0</v>
      </c>
      <c r="W138" s="8">
        <v>0</v>
      </c>
      <c r="X138" s="8">
        <v>3.3304893091823686</v>
      </c>
      <c r="Y138" s="8">
        <v>0</v>
      </c>
      <c r="Z138" s="8">
        <v>4.5013475635304001</v>
      </c>
      <c r="AA138" s="8">
        <v>0</v>
      </c>
      <c r="AB138" s="8">
        <v>0</v>
      </c>
      <c r="AC138" s="8">
        <v>24</v>
      </c>
      <c r="AD138" s="8">
        <v>0.42525008670523595</v>
      </c>
      <c r="AE138" s="8">
        <v>0.45348659417115045</v>
      </c>
      <c r="AF138" s="8">
        <f t="shared" si="7"/>
        <v>1</v>
      </c>
      <c r="AG138" s="8">
        <f t="shared" si="8"/>
        <v>0</v>
      </c>
      <c r="AH138" s="8">
        <f t="shared" si="9"/>
        <v>57.47499132947641</v>
      </c>
      <c r="AI138" s="8">
        <f t="shared" si="11"/>
        <v>0.5747499132947641</v>
      </c>
      <c r="AJ138" s="8">
        <f t="shared" si="10"/>
        <v>45.348659417115044</v>
      </c>
    </row>
    <row r="139" spans="1:36">
      <c r="A139" s="12" t="s">
        <v>568</v>
      </c>
      <c r="B139" s="12" t="s">
        <v>15</v>
      </c>
      <c r="C139" s="8">
        <v>0.14000000000000001</v>
      </c>
      <c r="D139" s="8">
        <v>0</v>
      </c>
      <c r="E139" s="8">
        <v>30.093</v>
      </c>
      <c r="F139" s="8">
        <v>38.948999999999998</v>
      </c>
      <c r="G139" s="8">
        <v>0</v>
      </c>
      <c r="H139" s="8">
        <v>16.164999999999999</v>
      </c>
      <c r="I139" s="8">
        <v>0</v>
      </c>
      <c r="J139" s="8">
        <v>14.266</v>
      </c>
      <c r="K139" s="8">
        <v>2.1000000000000001E-2</v>
      </c>
      <c r="L139" s="8">
        <v>0</v>
      </c>
      <c r="M139" s="8">
        <v>99.79</v>
      </c>
      <c r="N139" s="8">
        <v>0.11600000000000001</v>
      </c>
      <c r="O139" s="8">
        <v>0</v>
      </c>
      <c r="P139" s="8">
        <v>8.0000000000000002E-3</v>
      </c>
      <c r="Q139" s="8">
        <v>3.2000000000000001E-2</v>
      </c>
      <c r="R139" s="8">
        <v>3.3200153433450896E-2</v>
      </c>
      <c r="S139" s="8">
        <v>0</v>
      </c>
      <c r="T139" s="8">
        <v>8.4102253564075671</v>
      </c>
      <c r="U139" s="8">
        <v>7.3021923986404245</v>
      </c>
      <c r="V139" s="8">
        <v>0</v>
      </c>
      <c r="W139" s="8">
        <v>0.22118193808510966</v>
      </c>
      <c r="X139" s="8">
        <v>2.9842821491526039</v>
      </c>
      <c r="Y139" s="8">
        <v>0</v>
      </c>
      <c r="Z139" s="8">
        <v>5.0435827727768796</v>
      </c>
      <c r="AA139" s="8">
        <v>5.3352315039632576E-3</v>
      </c>
      <c r="AB139" s="8">
        <v>0</v>
      </c>
      <c r="AC139" s="8">
        <v>24</v>
      </c>
      <c r="AD139" s="8">
        <v>0.38858599564702229</v>
      </c>
      <c r="AE139" s="8">
        <v>0.4647402145538308</v>
      </c>
      <c r="AF139" s="8">
        <f t="shared" si="7"/>
        <v>0.9309984663482187</v>
      </c>
      <c r="AG139" s="8">
        <f t="shared" si="8"/>
        <v>6.9001533651781341E-2</v>
      </c>
      <c r="AH139" s="8">
        <f t="shared" si="9"/>
        <v>62.825954619633329</v>
      </c>
      <c r="AI139" s="8">
        <f t="shared" si="11"/>
        <v>0.62825954619633329</v>
      </c>
      <c r="AJ139" s="8">
        <f t="shared" si="10"/>
        <v>46.474021455383081</v>
      </c>
    </row>
    <row r="140" spans="1:36">
      <c r="A140" s="12" t="s">
        <v>567</v>
      </c>
      <c r="B140" s="12" t="s">
        <v>15</v>
      </c>
      <c r="C140" s="8">
        <v>0.38800000000000001</v>
      </c>
      <c r="D140" s="8">
        <v>2E-3</v>
      </c>
      <c r="E140" s="8">
        <v>28.225000000000001</v>
      </c>
      <c r="F140" s="8">
        <v>38.848999999999997</v>
      </c>
      <c r="G140" s="8">
        <v>0</v>
      </c>
      <c r="H140" s="8">
        <v>18.713000000000001</v>
      </c>
      <c r="I140" s="8">
        <v>0.29699999999999999</v>
      </c>
      <c r="J140" s="8">
        <v>12.675000000000001</v>
      </c>
      <c r="K140" s="8">
        <v>2.7E-2</v>
      </c>
      <c r="L140" s="8">
        <v>0</v>
      </c>
      <c r="M140" s="8">
        <v>99.363</v>
      </c>
      <c r="N140" s="8">
        <v>6.5000000000000002E-2</v>
      </c>
      <c r="O140" s="8">
        <v>0.108</v>
      </c>
      <c r="P140" s="8">
        <v>0</v>
      </c>
      <c r="Q140" s="8">
        <v>1.4E-2</v>
      </c>
      <c r="R140" s="8">
        <v>9.3880404137615739E-2</v>
      </c>
      <c r="S140" s="8">
        <v>3.6396958069758985E-4</v>
      </c>
      <c r="T140" s="8">
        <v>8.0483576720805718</v>
      </c>
      <c r="U140" s="8">
        <v>7.4313544097163673</v>
      </c>
      <c r="V140" s="8">
        <v>0</v>
      </c>
      <c r="W140" s="8">
        <v>0.33179917076643761</v>
      </c>
      <c r="X140" s="8">
        <v>3.4542808957324396</v>
      </c>
      <c r="Y140" s="8">
        <v>6.0860906128549982E-2</v>
      </c>
      <c r="Z140" s="8">
        <v>4.5721036860436124</v>
      </c>
      <c r="AA140" s="8">
        <v>6.9988858137066141E-3</v>
      </c>
      <c r="AB140" s="8">
        <v>0</v>
      </c>
      <c r="AC140" s="8">
        <v>23.999999999999996</v>
      </c>
      <c r="AD140" s="8">
        <v>0.45297880240395333</v>
      </c>
      <c r="AE140" s="8">
        <v>0.48007058338346759</v>
      </c>
      <c r="AF140" s="8">
        <f t="shared" si="7"/>
        <v>0.91236340358927903</v>
      </c>
      <c r="AG140" s="8">
        <f t="shared" si="8"/>
        <v>8.7636596410720941E-2</v>
      </c>
      <c r="AH140" s="8">
        <f t="shared" si="9"/>
        <v>56.963426552281064</v>
      </c>
      <c r="AI140" s="8">
        <f t="shared" si="11"/>
        <v>0.5696342655228106</v>
      </c>
      <c r="AJ140" s="8">
        <f t="shared" si="10"/>
        <v>48.007058338346759</v>
      </c>
    </row>
    <row r="141" spans="1:36">
      <c r="A141" s="12" t="s">
        <v>566</v>
      </c>
      <c r="B141" s="12" t="s">
        <v>15</v>
      </c>
      <c r="C141" s="8">
        <v>7.4999999999999997E-2</v>
      </c>
      <c r="D141" s="8">
        <v>1.2E-2</v>
      </c>
      <c r="E141" s="8">
        <v>29.135000000000002</v>
      </c>
      <c r="F141" s="8">
        <v>38.814999999999998</v>
      </c>
      <c r="G141" s="8">
        <v>0</v>
      </c>
      <c r="H141" s="8">
        <v>17.207000000000001</v>
      </c>
      <c r="I141" s="8">
        <v>0.30099999999999999</v>
      </c>
      <c r="J141" s="8">
        <v>13.631</v>
      </c>
      <c r="K141" s="8">
        <v>0</v>
      </c>
      <c r="L141" s="8">
        <v>0</v>
      </c>
      <c r="M141" s="8">
        <v>99.272999999999996</v>
      </c>
      <c r="N141" s="8">
        <v>0</v>
      </c>
      <c r="O141" s="8">
        <v>8.5000000000000006E-2</v>
      </c>
      <c r="P141" s="8">
        <v>8.0000000000000002E-3</v>
      </c>
      <c r="Q141" s="8">
        <v>4.0000000000000001E-3</v>
      </c>
      <c r="R141" s="8">
        <v>1.7987319917134439E-2</v>
      </c>
      <c r="S141" s="8">
        <v>2.1646032661420873E-3</v>
      </c>
      <c r="T141" s="8">
        <v>8.2347479514595463</v>
      </c>
      <c r="U141" s="8">
        <v>7.359523403876759</v>
      </c>
      <c r="V141" s="8">
        <v>0</v>
      </c>
      <c r="W141" s="8">
        <v>0.36542479829713415</v>
      </c>
      <c r="X141" s="8">
        <v>3.085325274345514</v>
      </c>
      <c r="Y141" s="8">
        <v>6.1137887861489069E-2</v>
      </c>
      <c r="Z141" s="8">
        <v>4.8736887609762825</v>
      </c>
      <c r="AA141" s="8">
        <v>0</v>
      </c>
      <c r="AB141" s="8">
        <v>0</v>
      </c>
      <c r="AC141" s="8">
        <v>24</v>
      </c>
      <c r="AD141" s="8">
        <v>0.41453245577425712</v>
      </c>
      <c r="AE141" s="8">
        <v>0.47193762607948697</v>
      </c>
      <c r="AF141" s="8">
        <f t="shared" si="7"/>
        <v>0.89410279197146114</v>
      </c>
      <c r="AG141" s="8">
        <f t="shared" si="8"/>
        <v>0.10589720802853887</v>
      </c>
      <c r="AH141" s="8">
        <f t="shared" si="9"/>
        <v>61.234830587646158</v>
      </c>
      <c r="AI141" s="8">
        <f t="shared" si="11"/>
        <v>0.61234830587646161</v>
      </c>
      <c r="AJ141" s="8">
        <f t="shared" si="10"/>
        <v>47.193762607948699</v>
      </c>
    </row>
    <row r="142" spans="1:36">
      <c r="A142" s="12" t="s">
        <v>565</v>
      </c>
      <c r="B142" s="12" t="s">
        <v>15</v>
      </c>
      <c r="C142" s="8">
        <v>5.2999999999999999E-2</v>
      </c>
      <c r="D142" s="8">
        <v>0.02</v>
      </c>
      <c r="E142" s="8">
        <v>30.481999999999999</v>
      </c>
      <c r="F142" s="8">
        <v>38.759</v>
      </c>
      <c r="G142" s="8">
        <v>0</v>
      </c>
      <c r="H142" s="8">
        <v>16.736999999999998</v>
      </c>
      <c r="I142" s="8">
        <v>0</v>
      </c>
      <c r="J142" s="8">
        <v>14.385999999999999</v>
      </c>
      <c r="K142" s="8">
        <v>1.9E-2</v>
      </c>
      <c r="L142" s="8">
        <v>0</v>
      </c>
      <c r="M142" s="8">
        <v>100.568</v>
      </c>
      <c r="N142" s="8">
        <v>7.4999999999999997E-2</v>
      </c>
      <c r="O142" s="8">
        <v>0</v>
      </c>
      <c r="P142" s="8">
        <v>4.0000000000000001E-3</v>
      </c>
      <c r="Q142" s="8">
        <v>3.3000000000000002E-2</v>
      </c>
      <c r="R142" s="8">
        <v>1.2458901838443906E-2</v>
      </c>
      <c r="S142" s="8">
        <v>3.5361099311878664E-3</v>
      </c>
      <c r="T142" s="8">
        <v>8.4445681732510653</v>
      </c>
      <c r="U142" s="8">
        <v>7.2031318216027964</v>
      </c>
      <c r="V142" s="8">
        <v>0</v>
      </c>
      <c r="W142" s="8">
        <v>0.32030998160688284</v>
      </c>
      <c r="X142" s="8">
        <v>2.9696049027585385</v>
      </c>
      <c r="Y142" s="8">
        <v>0</v>
      </c>
      <c r="Z142" s="8">
        <v>5.0416051368599044</v>
      </c>
      <c r="AA142" s="8">
        <v>4.7849721511790729E-3</v>
      </c>
      <c r="AB142" s="8">
        <v>0</v>
      </c>
      <c r="AC142" s="8">
        <v>23.999999999999996</v>
      </c>
      <c r="AD142" s="8">
        <v>0.39487571007259853</v>
      </c>
      <c r="AE142" s="8">
        <v>0.46033166688853483</v>
      </c>
      <c r="AF142" s="8">
        <f t="shared" si="7"/>
        <v>0.90263882414433161</v>
      </c>
      <c r="AG142" s="8">
        <f t="shared" si="8"/>
        <v>9.7361175855668433E-2</v>
      </c>
      <c r="AH142" s="8">
        <f t="shared" si="9"/>
        <v>62.931880601398205</v>
      </c>
      <c r="AI142" s="8">
        <f t="shared" si="11"/>
        <v>0.62931880601398205</v>
      </c>
      <c r="AJ142" s="8">
        <f t="shared" si="10"/>
        <v>46.033166688853484</v>
      </c>
    </row>
    <row r="143" spans="1:36">
      <c r="A143" s="12" t="s">
        <v>564</v>
      </c>
      <c r="B143" s="12" t="s">
        <v>15</v>
      </c>
      <c r="C143" s="8">
        <v>8.0000000000000002E-3</v>
      </c>
      <c r="D143" s="8">
        <v>2.1000000000000001E-2</v>
      </c>
      <c r="E143" s="8">
        <v>32.070999999999998</v>
      </c>
      <c r="F143" s="8">
        <v>38.677999999999997</v>
      </c>
      <c r="G143" s="8">
        <v>0</v>
      </c>
      <c r="H143" s="8">
        <v>16.576000000000001</v>
      </c>
      <c r="I143" s="8">
        <v>0</v>
      </c>
      <c r="J143" s="8">
        <v>13.387</v>
      </c>
      <c r="K143" s="8">
        <v>4.3999999999999997E-2</v>
      </c>
      <c r="L143" s="8">
        <v>0</v>
      </c>
      <c r="M143" s="8">
        <v>100.881</v>
      </c>
      <c r="N143" s="8">
        <v>7.9000000000000001E-2</v>
      </c>
      <c r="O143" s="8">
        <v>0</v>
      </c>
      <c r="P143" s="8">
        <v>1E-3</v>
      </c>
      <c r="Q143" s="8">
        <v>1.6E-2</v>
      </c>
      <c r="R143" s="8">
        <v>1.8775145010507509E-3</v>
      </c>
      <c r="S143" s="8">
        <v>3.7068454176353775E-3</v>
      </c>
      <c r="T143" s="8">
        <v>8.8702509690000326</v>
      </c>
      <c r="U143" s="8">
        <v>7.1763271148894452</v>
      </c>
      <c r="V143" s="8">
        <v>0</v>
      </c>
      <c r="W143" s="8">
        <v>0</v>
      </c>
      <c r="X143" s="8">
        <v>3.2529411214241271</v>
      </c>
      <c r="Y143" s="8">
        <v>0</v>
      </c>
      <c r="Z143" s="8">
        <v>4.6838335622333416</v>
      </c>
      <c r="AA143" s="8">
        <v>1.1062872534365373E-2</v>
      </c>
      <c r="AB143" s="8">
        <v>0</v>
      </c>
      <c r="AC143" s="8">
        <v>23.999999999999996</v>
      </c>
      <c r="AD143" s="8">
        <v>0.40985680595446716</v>
      </c>
      <c r="AE143" s="8">
        <v>0.44721853328307853</v>
      </c>
      <c r="AF143" s="8">
        <f t="shared" si="7"/>
        <v>1</v>
      </c>
      <c r="AG143" s="8">
        <f t="shared" si="8"/>
        <v>0</v>
      </c>
      <c r="AH143" s="8">
        <f t="shared" si="9"/>
        <v>59.014319404553284</v>
      </c>
      <c r="AI143" s="8">
        <f t="shared" si="11"/>
        <v>0.59014319404553284</v>
      </c>
      <c r="AJ143" s="8">
        <f t="shared" si="10"/>
        <v>44.721853328307851</v>
      </c>
    </row>
    <row r="144" spans="1:36">
      <c r="A144" s="12" t="s">
        <v>563</v>
      </c>
      <c r="B144" s="12" t="s">
        <v>15</v>
      </c>
      <c r="C144" s="8">
        <v>0.13100000000000001</v>
      </c>
      <c r="D144" s="8">
        <v>8.9999999999999993E-3</v>
      </c>
      <c r="E144" s="8">
        <v>31.491</v>
      </c>
      <c r="F144" s="8">
        <v>38.579000000000001</v>
      </c>
      <c r="G144" s="8">
        <v>0</v>
      </c>
      <c r="H144" s="8">
        <v>16.395</v>
      </c>
      <c r="I144" s="8">
        <v>0</v>
      </c>
      <c r="J144" s="8">
        <v>14.074</v>
      </c>
      <c r="K144" s="8">
        <v>0.10199999999999999</v>
      </c>
      <c r="L144" s="8">
        <v>0</v>
      </c>
      <c r="M144" s="8">
        <v>100.816</v>
      </c>
      <c r="N144" s="8">
        <v>2.5999999999999999E-2</v>
      </c>
      <c r="O144" s="8">
        <v>0</v>
      </c>
      <c r="P144" s="8">
        <v>8.9999999999999993E-3</v>
      </c>
      <c r="Q144" s="8">
        <v>0</v>
      </c>
      <c r="R144" s="8">
        <v>3.0658211083262707E-2</v>
      </c>
      <c r="S144" s="8">
        <v>1.5841995719669017E-3</v>
      </c>
      <c r="T144" s="8">
        <v>8.6854446933836353</v>
      </c>
      <c r="U144" s="8">
        <v>7.1379152176948173</v>
      </c>
      <c r="V144" s="8">
        <v>0</v>
      </c>
      <c r="W144" s="8">
        <v>0.11215526761107242</v>
      </c>
      <c r="X144" s="8">
        <v>3.0962563992162697</v>
      </c>
      <c r="Y144" s="8">
        <v>0</v>
      </c>
      <c r="Z144" s="8">
        <v>4.9104120736031724</v>
      </c>
      <c r="AA144" s="8">
        <v>2.5573937835808063E-2</v>
      </c>
      <c r="AB144" s="8">
        <v>0</v>
      </c>
      <c r="AC144" s="8">
        <v>24.000000000000004</v>
      </c>
      <c r="AD144" s="8">
        <v>0.39518183537474</v>
      </c>
      <c r="AE144" s="8">
        <v>0.45109984591182367</v>
      </c>
      <c r="AF144" s="8">
        <f t="shared" si="7"/>
        <v>0.96504336747971686</v>
      </c>
      <c r="AG144" s="8">
        <f t="shared" si="8"/>
        <v>3.4956632520283117E-2</v>
      </c>
      <c r="AH144" s="8">
        <f t="shared" si="9"/>
        <v>61.329029549215697</v>
      </c>
      <c r="AI144" s="8">
        <f t="shared" si="11"/>
        <v>0.61329029549215697</v>
      </c>
      <c r="AJ144" s="8">
        <f t="shared" si="10"/>
        <v>45.109984591182368</v>
      </c>
    </row>
    <row r="145" spans="1:36">
      <c r="A145" s="12" t="s">
        <v>562</v>
      </c>
      <c r="B145" s="12" t="s">
        <v>15</v>
      </c>
      <c r="C145" s="8">
        <v>0.28199999999999997</v>
      </c>
      <c r="D145" s="8">
        <v>4.0000000000000001E-3</v>
      </c>
      <c r="E145" s="8">
        <v>31.472999999999999</v>
      </c>
      <c r="F145" s="8">
        <v>38.524999999999999</v>
      </c>
      <c r="G145" s="8">
        <v>0</v>
      </c>
      <c r="H145" s="8">
        <v>17.436</v>
      </c>
      <c r="I145" s="8">
        <v>0</v>
      </c>
      <c r="J145" s="8">
        <v>12.701000000000001</v>
      </c>
      <c r="K145" s="8">
        <v>5.8999999999999997E-2</v>
      </c>
      <c r="L145" s="8">
        <v>0</v>
      </c>
      <c r="M145" s="8">
        <v>100.485</v>
      </c>
      <c r="N145" s="8">
        <v>0</v>
      </c>
      <c r="O145" s="8">
        <v>0</v>
      </c>
      <c r="P145" s="8">
        <v>4.0000000000000001E-3</v>
      </c>
      <c r="Q145" s="8">
        <v>1E-3</v>
      </c>
      <c r="R145" s="8">
        <v>6.6738415261949582E-2</v>
      </c>
      <c r="S145" s="8">
        <v>7.1199778194560128E-4</v>
      </c>
      <c r="T145" s="8">
        <v>8.7779886747301461</v>
      </c>
      <c r="U145" s="8">
        <v>7.2079926252069493</v>
      </c>
      <c r="V145" s="8">
        <v>0</v>
      </c>
      <c r="W145" s="8">
        <v>0</v>
      </c>
      <c r="X145" s="8">
        <v>3.4504583816324277</v>
      </c>
      <c r="Y145" s="8">
        <v>0</v>
      </c>
      <c r="Z145" s="8">
        <v>4.4811509691058786</v>
      </c>
      <c r="AA145" s="8">
        <v>1.4958936280701956E-2</v>
      </c>
      <c r="AB145" s="8">
        <v>0</v>
      </c>
      <c r="AC145" s="8">
        <v>24</v>
      </c>
      <c r="AD145" s="8">
        <v>0.43502626378229853</v>
      </c>
      <c r="AE145" s="8">
        <v>0.45089459883424937</v>
      </c>
      <c r="AF145" s="8">
        <f t="shared" si="7"/>
        <v>1</v>
      </c>
      <c r="AG145" s="8">
        <f t="shared" si="8"/>
        <v>0</v>
      </c>
      <c r="AH145" s="8">
        <f t="shared" si="9"/>
        <v>56.497373621770151</v>
      </c>
      <c r="AI145" s="8">
        <f t="shared" si="11"/>
        <v>0.56497373621770153</v>
      </c>
      <c r="AJ145" s="8">
        <f t="shared" si="10"/>
        <v>45.089459883424936</v>
      </c>
    </row>
    <row r="146" spans="1:36">
      <c r="A146" s="12" t="s">
        <v>561</v>
      </c>
      <c r="B146" s="12" t="s">
        <v>15</v>
      </c>
      <c r="C146" s="8">
        <v>0.11</v>
      </c>
      <c r="D146" s="8">
        <v>0</v>
      </c>
      <c r="E146" s="8">
        <v>30.783999999999999</v>
      </c>
      <c r="F146" s="8">
        <v>38.314999999999998</v>
      </c>
      <c r="G146" s="8">
        <v>0</v>
      </c>
      <c r="H146" s="8">
        <v>16.337</v>
      </c>
      <c r="I146" s="8">
        <v>0</v>
      </c>
      <c r="J146" s="8">
        <v>13.711</v>
      </c>
      <c r="K146" s="8">
        <v>5.0999999999999997E-2</v>
      </c>
      <c r="L146" s="8">
        <v>0</v>
      </c>
      <c r="M146" s="8">
        <v>99.572999999999993</v>
      </c>
      <c r="N146" s="8">
        <v>0.22600000000000001</v>
      </c>
      <c r="O146" s="8">
        <v>0</v>
      </c>
      <c r="P146" s="8">
        <v>3.9E-2</v>
      </c>
      <c r="Q146" s="8">
        <v>0</v>
      </c>
      <c r="R146" s="8">
        <v>2.6181118320330089E-2</v>
      </c>
      <c r="S146" s="8">
        <v>0</v>
      </c>
      <c r="T146" s="8">
        <v>8.634767564123603</v>
      </c>
      <c r="U146" s="8">
        <v>7.2095680063260525</v>
      </c>
      <c r="V146" s="8">
        <v>0</v>
      </c>
      <c r="W146" s="8">
        <v>0.10330219290968046</v>
      </c>
      <c r="X146" s="8">
        <v>3.1481020551264938</v>
      </c>
      <c r="Y146" s="8">
        <v>0</v>
      </c>
      <c r="Z146" s="8">
        <v>4.8650747445219844</v>
      </c>
      <c r="AA146" s="8">
        <v>1.3004318671857902E-2</v>
      </c>
      <c r="AB146" s="8">
        <v>0</v>
      </c>
      <c r="AC146" s="8">
        <v>24</v>
      </c>
      <c r="AD146" s="8">
        <v>0.40059294812656121</v>
      </c>
      <c r="AE146" s="8">
        <v>0.45502495035337404</v>
      </c>
      <c r="AF146" s="8">
        <f t="shared" si="7"/>
        <v>0.96822843761366362</v>
      </c>
      <c r="AG146" s="8">
        <f t="shared" si="8"/>
        <v>3.177156238633639E-2</v>
      </c>
      <c r="AH146" s="8">
        <f t="shared" si="9"/>
        <v>60.71343321334686</v>
      </c>
      <c r="AI146" s="8">
        <f t="shared" si="11"/>
        <v>0.60713433213346857</v>
      </c>
      <c r="AJ146" s="8">
        <f t="shared" si="10"/>
        <v>45.502495035337404</v>
      </c>
    </row>
    <row r="147" spans="1:36">
      <c r="A147" s="12" t="s">
        <v>560</v>
      </c>
      <c r="B147" s="12" t="s">
        <v>15</v>
      </c>
      <c r="C147" s="8">
        <v>0.80400000000000005</v>
      </c>
      <c r="D147" s="8">
        <v>0</v>
      </c>
      <c r="E147" s="8">
        <v>25.411999999999999</v>
      </c>
      <c r="F147" s="8">
        <v>37.695999999999998</v>
      </c>
      <c r="G147" s="8">
        <v>0</v>
      </c>
      <c r="H147" s="8">
        <v>25.992999999999999</v>
      </c>
      <c r="I147" s="8">
        <v>0</v>
      </c>
      <c r="J147" s="8">
        <v>10.933999999999999</v>
      </c>
      <c r="K147" s="8">
        <v>6.0000000000000001E-3</v>
      </c>
      <c r="L147" s="8">
        <v>0</v>
      </c>
      <c r="M147" s="8">
        <v>100.845</v>
      </c>
      <c r="N147" s="8">
        <v>0</v>
      </c>
      <c r="O147" s="8">
        <v>0</v>
      </c>
      <c r="P147" s="8">
        <v>0</v>
      </c>
      <c r="Q147" s="8">
        <v>0</v>
      </c>
      <c r="R147" s="8">
        <v>0.19570822378438338</v>
      </c>
      <c r="S147" s="8">
        <v>0</v>
      </c>
      <c r="T147" s="8">
        <v>7.2899066349097419</v>
      </c>
      <c r="U147" s="8">
        <v>7.2542613860572285</v>
      </c>
      <c r="V147" s="8">
        <v>0</v>
      </c>
      <c r="W147" s="8">
        <v>1.0644155314642632</v>
      </c>
      <c r="X147" s="8">
        <v>4.226277751572793</v>
      </c>
      <c r="Y147" s="8">
        <v>0</v>
      </c>
      <c r="Z147" s="8">
        <v>3.9678657898169059</v>
      </c>
      <c r="AA147" s="8">
        <v>1.5646823946821378E-3</v>
      </c>
      <c r="AB147" s="8">
        <v>0</v>
      </c>
      <c r="AC147" s="8">
        <v>23.999999999999996</v>
      </c>
      <c r="AD147" s="8">
        <v>0.57143808679142483</v>
      </c>
      <c r="AE147" s="8">
        <v>0.49877458618460924</v>
      </c>
      <c r="AF147" s="8">
        <f t="shared" si="7"/>
        <v>0.79881360069067375</v>
      </c>
      <c r="AG147" s="8">
        <f t="shared" si="8"/>
        <v>0.20118639930932619</v>
      </c>
      <c r="AH147" s="8">
        <f t="shared" si="9"/>
        <v>48.423191145904298</v>
      </c>
      <c r="AI147" s="8">
        <f t="shared" si="11"/>
        <v>0.48423191145904299</v>
      </c>
      <c r="AJ147" s="8">
        <f t="shared" si="10"/>
        <v>49.877458618460921</v>
      </c>
    </row>
    <row r="148" spans="1:36">
      <c r="A148" s="12" t="s">
        <v>559</v>
      </c>
      <c r="B148" s="12" t="s">
        <v>15</v>
      </c>
      <c r="C148" s="8">
        <v>6.9000000000000006E-2</v>
      </c>
      <c r="D148" s="8">
        <v>1.7000000000000001E-2</v>
      </c>
      <c r="E148" s="8">
        <v>31.977</v>
      </c>
      <c r="F148" s="8">
        <v>37.273000000000003</v>
      </c>
      <c r="G148" s="8">
        <v>0</v>
      </c>
      <c r="H148" s="8">
        <v>17.146000000000001</v>
      </c>
      <c r="I148" s="8">
        <v>0</v>
      </c>
      <c r="J148" s="8">
        <v>13.726000000000001</v>
      </c>
      <c r="K148" s="8">
        <v>2.9000000000000001E-2</v>
      </c>
      <c r="L148" s="8">
        <v>0</v>
      </c>
      <c r="M148" s="8">
        <v>100.32599999999999</v>
      </c>
      <c r="N148" s="8">
        <v>8.8999999999999996E-2</v>
      </c>
      <c r="O148" s="8">
        <v>0</v>
      </c>
      <c r="P148" s="8">
        <v>0</v>
      </c>
      <c r="Q148" s="8">
        <v>0</v>
      </c>
      <c r="R148" s="8">
        <v>1.622491455664523E-2</v>
      </c>
      <c r="S148" s="8">
        <v>3.0065893644044281E-3</v>
      </c>
      <c r="T148" s="8">
        <v>8.8613754453559217</v>
      </c>
      <c r="U148" s="8">
        <v>6.9290322333204326</v>
      </c>
      <c r="V148" s="8">
        <v>0</v>
      </c>
      <c r="W148" s="8">
        <v>0.17112931348152927</v>
      </c>
      <c r="X148" s="8">
        <v>3.2001854203325579</v>
      </c>
      <c r="Y148" s="8">
        <v>0</v>
      </c>
      <c r="Z148" s="8">
        <v>4.811740528085414</v>
      </c>
      <c r="AA148" s="8">
        <v>7.3055555030944715E-3</v>
      </c>
      <c r="AB148" s="8">
        <v>0</v>
      </c>
      <c r="AC148" s="8">
        <v>24</v>
      </c>
      <c r="AD148" s="8">
        <v>0.4119872866447582</v>
      </c>
      <c r="AE148" s="8">
        <v>0.43881275102716444</v>
      </c>
      <c r="AF148" s="8">
        <f t="shared" si="7"/>
        <v>0.94923959137807201</v>
      </c>
      <c r="AG148" s="8">
        <f t="shared" si="8"/>
        <v>5.0760408621927933E-2</v>
      </c>
      <c r="AH148" s="8">
        <f t="shared" si="9"/>
        <v>60.057226677632194</v>
      </c>
      <c r="AI148" s="8">
        <f t="shared" si="11"/>
        <v>0.60057226677632192</v>
      </c>
      <c r="AJ148" s="8">
        <f t="shared" si="10"/>
        <v>43.881275102716444</v>
      </c>
    </row>
    <row r="149" spans="1:36">
      <c r="A149" s="12" t="s">
        <v>558</v>
      </c>
      <c r="B149" s="12" t="s">
        <v>15</v>
      </c>
      <c r="C149" s="8">
        <v>0.156</v>
      </c>
      <c r="D149" s="8">
        <v>6.9000000000000006E-2</v>
      </c>
      <c r="E149" s="8">
        <v>35.188000000000002</v>
      </c>
      <c r="F149" s="8">
        <v>34.201999999999998</v>
      </c>
      <c r="G149" s="8">
        <v>0</v>
      </c>
      <c r="H149" s="8">
        <v>13.978</v>
      </c>
      <c r="I149" s="8">
        <v>0</v>
      </c>
      <c r="J149" s="8">
        <v>16.491</v>
      </c>
      <c r="K149" s="8">
        <v>5.6000000000000001E-2</v>
      </c>
      <c r="L149" s="8">
        <v>0</v>
      </c>
      <c r="M149" s="8">
        <v>100.34399999999999</v>
      </c>
      <c r="N149" s="8">
        <v>6.7000000000000004E-2</v>
      </c>
      <c r="O149" s="8">
        <v>0.122</v>
      </c>
      <c r="P149" s="8">
        <v>1.4999999999999999E-2</v>
      </c>
      <c r="Q149" s="8">
        <v>0</v>
      </c>
      <c r="R149" s="8">
        <v>3.5640284628497422E-2</v>
      </c>
      <c r="S149" s="8">
        <v>1.1856527799160974E-2</v>
      </c>
      <c r="T149" s="8">
        <v>9.4741714897363778</v>
      </c>
      <c r="U149" s="8">
        <v>6.1775031094337534</v>
      </c>
      <c r="V149" s="8">
        <v>0</v>
      </c>
      <c r="W149" s="8">
        <v>0.25333177597455148</v>
      </c>
      <c r="X149" s="8">
        <v>2.4169971057868813</v>
      </c>
      <c r="Y149" s="8">
        <v>0</v>
      </c>
      <c r="Z149" s="8">
        <v>5.6167932085031724</v>
      </c>
      <c r="AA149" s="8">
        <v>1.370649813760642E-2</v>
      </c>
      <c r="AB149" s="8">
        <v>0</v>
      </c>
      <c r="AC149" s="8">
        <v>23.999999999999996</v>
      </c>
      <c r="AD149" s="8">
        <v>0.32222632328518891</v>
      </c>
      <c r="AE149" s="8">
        <v>0.3946864005057511</v>
      </c>
      <c r="AF149" s="8">
        <f t="shared" si="7"/>
        <v>0.90513087069355824</v>
      </c>
      <c r="AG149" s="8">
        <f t="shared" si="8"/>
        <v>9.4869129306441785E-2</v>
      </c>
      <c r="AH149" s="8">
        <f t="shared" si="9"/>
        <v>69.914610523408072</v>
      </c>
      <c r="AI149" s="8">
        <f t="shared" si="11"/>
        <v>0.69914610523408072</v>
      </c>
      <c r="AJ149" s="8">
        <f t="shared" si="10"/>
        <v>39.468640050575111</v>
      </c>
    </row>
    <row r="150" spans="1:36">
      <c r="A150" s="12" t="s">
        <v>557</v>
      </c>
      <c r="B150" s="12" t="s">
        <v>15</v>
      </c>
      <c r="C150" s="8">
        <v>2.9000000000000001E-2</v>
      </c>
      <c r="D150" s="8">
        <v>0.06</v>
      </c>
      <c r="E150" s="8">
        <v>35.615000000000002</v>
      </c>
      <c r="F150" s="8">
        <v>32.999000000000002</v>
      </c>
      <c r="G150" s="8">
        <v>0</v>
      </c>
      <c r="H150" s="8">
        <v>15.154999999999999</v>
      </c>
      <c r="I150" s="8">
        <v>0</v>
      </c>
      <c r="J150" s="8">
        <v>16.186</v>
      </c>
      <c r="K150" s="8">
        <v>0</v>
      </c>
      <c r="L150" s="8">
        <v>0</v>
      </c>
      <c r="M150" s="8">
        <v>100.125</v>
      </c>
      <c r="N150" s="8">
        <v>0</v>
      </c>
      <c r="O150" s="8">
        <v>8.0000000000000002E-3</v>
      </c>
      <c r="P150" s="8">
        <v>1.2999999999999999E-2</v>
      </c>
      <c r="Q150" s="8">
        <v>0.06</v>
      </c>
      <c r="R150" s="8">
        <v>6.632516274227224E-3</v>
      </c>
      <c r="S150" s="8">
        <v>1.0321039604809928E-2</v>
      </c>
      <c r="T150" s="8">
        <v>9.5993840666148209</v>
      </c>
      <c r="U150" s="8">
        <v>5.9665874498803717</v>
      </c>
      <c r="V150" s="8">
        <v>0</v>
      </c>
      <c r="W150" s="8">
        <v>0.40012137174672802</v>
      </c>
      <c r="X150" s="8">
        <v>2.4981524798529589</v>
      </c>
      <c r="Y150" s="8">
        <v>0</v>
      </c>
      <c r="Z150" s="8">
        <v>5.5188010760260831</v>
      </c>
      <c r="AA150" s="8">
        <v>0</v>
      </c>
      <c r="AB150" s="8">
        <v>0</v>
      </c>
      <c r="AC150" s="8">
        <v>24</v>
      </c>
      <c r="AD150" s="8">
        <v>0.34433266621961889</v>
      </c>
      <c r="AE150" s="8">
        <v>0.38330967286928447</v>
      </c>
      <c r="AF150" s="8">
        <f t="shared" si="7"/>
        <v>0.86194493956260099</v>
      </c>
      <c r="AG150" s="8">
        <f t="shared" si="8"/>
        <v>0.13805506043739901</v>
      </c>
      <c r="AH150" s="8">
        <f t="shared" si="9"/>
        <v>68.839129945800948</v>
      </c>
      <c r="AI150" s="8">
        <f t="shared" si="11"/>
        <v>0.68839129945800948</v>
      </c>
      <c r="AJ150" s="8">
        <f t="shared" si="10"/>
        <v>38.330967286928448</v>
      </c>
    </row>
    <row r="151" spans="1:36">
      <c r="A151" s="12" t="s">
        <v>556</v>
      </c>
      <c r="B151" s="12" t="s">
        <v>15</v>
      </c>
      <c r="C151" s="8">
        <v>0.22500000000000001</v>
      </c>
      <c r="D151" s="8">
        <v>4.2000000000000003E-2</v>
      </c>
      <c r="E151" s="8">
        <v>37.328000000000003</v>
      </c>
      <c r="F151" s="8">
        <v>32.978999999999999</v>
      </c>
      <c r="G151" s="8">
        <v>0</v>
      </c>
      <c r="H151" s="8">
        <v>15.353999999999999</v>
      </c>
      <c r="I151" s="8">
        <v>0</v>
      </c>
      <c r="J151" s="8">
        <v>14.9</v>
      </c>
      <c r="K151" s="8">
        <v>4.1000000000000002E-2</v>
      </c>
      <c r="L151" s="8">
        <v>0</v>
      </c>
      <c r="M151" s="8">
        <v>100.913</v>
      </c>
      <c r="N151" s="8">
        <v>2.1000000000000001E-2</v>
      </c>
      <c r="O151" s="8">
        <v>0.01</v>
      </c>
      <c r="P151" s="8">
        <v>0</v>
      </c>
      <c r="Q151" s="8">
        <v>1.2999999999999999E-2</v>
      </c>
      <c r="R151" s="8">
        <v>5.1225569762588262E-2</v>
      </c>
      <c r="S151" s="8">
        <v>7.1919297677696956E-3</v>
      </c>
      <c r="T151" s="8">
        <v>10.015418327999782</v>
      </c>
      <c r="U151" s="8">
        <v>5.9359012424641913</v>
      </c>
      <c r="V151" s="8">
        <v>0</v>
      </c>
      <c r="W151" s="8">
        <v>0</v>
      </c>
      <c r="X151" s="8">
        <v>2.9230010224967198</v>
      </c>
      <c r="Y151" s="8">
        <v>0</v>
      </c>
      <c r="Z151" s="8">
        <v>5.0572616759758384</v>
      </c>
      <c r="AA151" s="8">
        <v>1.0000231533110509E-2</v>
      </c>
      <c r="AB151" s="8">
        <v>0</v>
      </c>
      <c r="AC151" s="8">
        <v>24</v>
      </c>
      <c r="AD151" s="8">
        <v>0.36627879719500828</v>
      </c>
      <c r="AE151" s="8">
        <v>0.37212603109371062</v>
      </c>
      <c r="AF151" s="8">
        <f t="shared" si="7"/>
        <v>1</v>
      </c>
      <c r="AG151" s="8">
        <f t="shared" si="8"/>
        <v>0</v>
      </c>
      <c r="AH151" s="8">
        <f t="shared" si="9"/>
        <v>63.372120280499175</v>
      </c>
      <c r="AI151" s="8">
        <f t="shared" si="11"/>
        <v>0.63372120280499178</v>
      </c>
      <c r="AJ151" s="8">
        <f t="shared" si="10"/>
        <v>37.212603109371059</v>
      </c>
    </row>
    <row r="152" spans="1:36">
      <c r="A152" s="12" t="s">
        <v>555</v>
      </c>
      <c r="B152" s="12" t="s">
        <v>15</v>
      </c>
      <c r="C152" s="8">
        <v>4.3999999999999997E-2</v>
      </c>
      <c r="D152" s="8">
        <v>2.9000000000000001E-2</v>
      </c>
      <c r="E152" s="8">
        <v>36.942999999999998</v>
      </c>
      <c r="F152" s="8">
        <v>32.753</v>
      </c>
      <c r="G152" s="8">
        <v>0</v>
      </c>
      <c r="H152" s="8">
        <v>15.353</v>
      </c>
      <c r="I152" s="8">
        <v>0</v>
      </c>
      <c r="J152" s="8">
        <v>15.686999999999999</v>
      </c>
      <c r="K152" s="8">
        <v>8.9999999999999993E-3</v>
      </c>
      <c r="L152" s="8">
        <v>0</v>
      </c>
      <c r="M152" s="8">
        <v>100.887</v>
      </c>
      <c r="N152" s="8">
        <v>0</v>
      </c>
      <c r="O152" s="8">
        <v>2.1999999999999999E-2</v>
      </c>
      <c r="P152" s="8">
        <v>1.4E-2</v>
      </c>
      <c r="Q152" s="8">
        <v>3.3000000000000002E-2</v>
      </c>
      <c r="R152" s="8">
        <v>9.987601696901759E-3</v>
      </c>
      <c r="S152" s="8">
        <v>4.9510624426827386E-3</v>
      </c>
      <c r="T152" s="8">
        <v>9.8825902880263161</v>
      </c>
      <c r="U152" s="8">
        <v>5.8776609155469828</v>
      </c>
      <c r="V152" s="8">
        <v>0</v>
      </c>
      <c r="W152" s="8">
        <v>0.20987146814753999</v>
      </c>
      <c r="X152" s="8">
        <v>2.7042318098496021</v>
      </c>
      <c r="Y152" s="8">
        <v>0</v>
      </c>
      <c r="Z152" s="8">
        <v>5.3085182211726929</v>
      </c>
      <c r="AA152" s="8">
        <v>2.1886331172791787E-3</v>
      </c>
      <c r="AB152" s="8">
        <v>0</v>
      </c>
      <c r="AC152" s="8">
        <v>23.999999999999996</v>
      </c>
      <c r="AD152" s="8">
        <v>0.35440075629060064</v>
      </c>
      <c r="AE152" s="8">
        <v>0.372942083195625</v>
      </c>
      <c r="AF152" s="8">
        <f t="shared" si="7"/>
        <v>0.92798077208444574</v>
      </c>
      <c r="AG152" s="8">
        <f t="shared" si="8"/>
        <v>7.2019227915554276E-2</v>
      </c>
      <c r="AH152" s="8">
        <f t="shared" si="9"/>
        <v>66.250890151572762</v>
      </c>
      <c r="AI152" s="8">
        <f t="shared" si="11"/>
        <v>0.66250890151572761</v>
      </c>
      <c r="AJ152" s="8">
        <f t="shared" si="10"/>
        <v>37.2942083195625</v>
      </c>
    </row>
    <row r="153" spans="1:36">
      <c r="A153" s="12" t="s">
        <v>554</v>
      </c>
      <c r="B153" s="12" t="s">
        <v>15</v>
      </c>
      <c r="C153" s="8">
        <v>8.2000000000000003E-2</v>
      </c>
      <c r="D153" s="8">
        <v>8.4000000000000005E-2</v>
      </c>
      <c r="E153" s="8">
        <v>36.029000000000003</v>
      </c>
      <c r="F153" s="8">
        <v>32.119999999999997</v>
      </c>
      <c r="G153" s="8">
        <v>0</v>
      </c>
      <c r="H153" s="8">
        <v>16.323</v>
      </c>
      <c r="I153" s="8">
        <v>0</v>
      </c>
      <c r="J153" s="8">
        <v>15.407999999999999</v>
      </c>
      <c r="K153" s="8">
        <v>0.04</v>
      </c>
      <c r="L153" s="8">
        <v>0</v>
      </c>
      <c r="M153" s="8">
        <v>100.157</v>
      </c>
      <c r="N153" s="8">
        <v>5.8999999999999997E-2</v>
      </c>
      <c r="O153" s="8">
        <v>0</v>
      </c>
      <c r="P153" s="8">
        <v>0</v>
      </c>
      <c r="Q153" s="8">
        <v>1.2E-2</v>
      </c>
      <c r="R153" s="8">
        <v>1.8803522159753911E-2</v>
      </c>
      <c r="S153" s="8">
        <v>1.4487602036297323E-2</v>
      </c>
      <c r="T153" s="8">
        <v>9.7366073165033455</v>
      </c>
      <c r="U153" s="8">
        <v>5.8229866593950232</v>
      </c>
      <c r="V153" s="8">
        <v>0</v>
      </c>
      <c r="W153" s="8">
        <v>0.37382377570952485</v>
      </c>
      <c r="X153" s="8">
        <v>2.7560619829334607</v>
      </c>
      <c r="Y153" s="8">
        <v>0</v>
      </c>
      <c r="Z153" s="8">
        <v>5.2674024510695077</v>
      </c>
      <c r="AA153" s="8">
        <v>9.8266901930866603E-3</v>
      </c>
      <c r="AB153" s="8">
        <v>0</v>
      </c>
      <c r="AC153" s="8">
        <v>24</v>
      </c>
      <c r="AD153" s="8">
        <v>0.37272577533100376</v>
      </c>
      <c r="AE153" s="8">
        <v>0.37423769980211319</v>
      </c>
      <c r="AF153" s="8">
        <f t="shared" si="7"/>
        <v>0.88056312449192953</v>
      </c>
      <c r="AG153" s="8">
        <f t="shared" si="8"/>
        <v>0.11943687550807043</v>
      </c>
      <c r="AH153" s="8">
        <f t="shared" si="9"/>
        <v>65.649975698110751</v>
      </c>
      <c r="AI153" s="8">
        <f t="shared" si="11"/>
        <v>0.65649975698110752</v>
      </c>
      <c r="AJ153" s="8">
        <f t="shared" si="10"/>
        <v>37.423769980211318</v>
      </c>
    </row>
    <row r="154" spans="1:36">
      <c r="A154" s="12" t="s">
        <v>553</v>
      </c>
      <c r="B154" s="12" t="s">
        <v>15</v>
      </c>
      <c r="C154" s="8">
        <v>6.7000000000000004E-2</v>
      </c>
      <c r="D154" s="8">
        <v>1.7999999999999999E-2</v>
      </c>
      <c r="E154" s="8">
        <v>36.277000000000001</v>
      </c>
      <c r="F154" s="8">
        <v>31.902000000000001</v>
      </c>
      <c r="G154" s="8">
        <v>0</v>
      </c>
      <c r="H154" s="8">
        <v>17.645</v>
      </c>
      <c r="I154" s="8">
        <v>0</v>
      </c>
      <c r="J154" s="8">
        <v>14.577</v>
      </c>
      <c r="K154" s="8">
        <v>2.5999999999999999E-2</v>
      </c>
      <c r="L154" s="8">
        <v>0</v>
      </c>
      <c r="M154" s="8">
        <v>100.572</v>
      </c>
      <c r="N154" s="8">
        <v>0.04</v>
      </c>
      <c r="O154" s="8">
        <v>1.4999999999999999E-2</v>
      </c>
      <c r="P154" s="8">
        <v>3.0000000000000001E-3</v>
      </c>
      <c r="Q154" s="8">
        <v>2E-3</v>
      </c>
      <c r="R154" s="8">
        <v>1.5377539508865438E-2</v>
      </c>
      <c r="S154" s="8">
        <v>3.1072516099648426E-3</v>
      </c>
      <c r="T154" s="8">
        <v>9.8123607519038014</v>
      </c>
      <c r="U154" s="8">
        <v>5.7886176458864549</v>
      </c>
      <c r="V154" s="8">
        <v>0</v>
      </c>
      <c r="W154" s="8">
        <v>0.36205201997209002</v>
      </c>
      <c r="X154" s="8">
        <v>3.0243371225837228</v>
      </c>
      <c r="Y154" s="8">
        <v>0</v>
      </c>
      <c r="Z154" s="8">
        <v>4.9877546300942743</v>
      </c>
      <c r="AA154" s="8">
        <v>6.3930384408224187E-3</v>
      </c>
      <c r="AB154" s="8">
        <v>0</v>
      </c>
      <c r="AC154" s="8">
        <v>23.999999999999996</v>
      </c>
      <c r="AD154" s="8">
        <v>0.40438631512582141</v>
      </c>
      <c r="AE154" s="8">
        <v>0.37104196277243501</v>
      </c>
      <c r="AF154" s="8">
        <f t="shared" si="7"/>
        <v>0.8930861148170236</v>
      </c>
      <c r="AG154" s="8">
        <f t="shared" si="8"/>
        <v>0.10691388518297638</v>
      </c>
      <c r="AH154" s="8">
        <f t="shared" si="9"/>
        <v>62.252839633634316</v>
      </c>
      <c r="AI154" s="8">
        <f t="shared" si="11"/>
        <v>0.62252839633634316</v>
      </c>
      <c r="AJ154" s="8">
        <f t="shared" si="10"/>
        <v>37.104196277243503</v>
      </c>
    </row>
    <row r="155" spans="1:36">
      <c r="A155" s="12" t="s">
        <v>552</v>
      </c>
      <c r="B155" s="12" t="s">
        <v>15</v>
      </c>
      <c r="C155" s="8">
        <v>0.2</v>
      </c>
      <c r="D155" s="8">
        <v>5.0000000000000001E-3</v>
      </c>
      <c r="E155" s="8">
        <v>38.482999999999997</v>
      </c>
      <c r="F155" s="8">
        <v>30.721</v>
      </c>
      <c r="G155" s="8">
        <v>0</v>
      </c>
      <c r="H155" s="8">
        <v>16.396000000000001</v>
      </c>
      <c r="I155" s="8">
        <v>0</v>
      </c>
      <c r="J155" s="8">
        <v>14.927</v>
      </c>
      <c r="K155" s="8">
        <v>0.106</v>
      </c>
      <c r="L155" s="8">
        <v>0</v>
      </c>
      <c r="M155" s="8">
        <v>100.959</v>
      </c>
      <c r="N155" s="8">
        <v>9.5000000000000001E-2</v>
      </c>
      <c r="O155" s="8">
        <v>0</v>
      </c>
      <c r="P155" s="8">
        <v>6.0000000000000001E-3</v>
      </c>
      <c r="Q155" s="8">
        <v>0.02</v>
      </c>
      <c r="R155" s="8">
        <v>4.5317000907387509E-2</v>
      </c>
      <c r="S155" s="8">
        <v>8.5210484931016572E-4</v>
      </c>
      <c r="T155" s="8">
        <v>10.276143927698422</v>
      </c>
      <c r="U155" s="8">
        <v>5.5031508506705142</v>
      </c>
      <c r="V155" s="8">
        <v>0</v>
      </c>
      <c r="W155" s="8">
        <v>0.12836701011765683</v>
      </c>
      <c r="X155" s="8">
        <v>2.9781391984002092</v>
      </c>
      <c r="Y155" s="8">
        <v>0</v>
      </c>
      <c r="Z155" s="8">
        <v>5.0422987720195982</v>
      </c>
      <c r="AA155" s="8">
        <v>2.573113533690078E-2</v>
      </c>
      <c r="AB155" s="8">
        <v>0</v>
      </c>
      <c r="AC155" s="8">
        <v>24.000000000000004</v>
      </c>
      <c r="AD155" s="8">
        <v>0.3812223038761412</v>
      </c>
      <c r="AE155" s="8">
        <v>0.34875771876792078</v>
      </c>
      <c r="AF155" s="8">
        <f t="shared" si="7"/>
        <v>0.95867801269294695</v>
      </c>
      <c r="AG155" s="8">
        <f t="shared" si="8"/>
        <v>4.1321987307053075E-2</v>
      </c>
      <c r="AH155" s="8">
        <f t="shared" si="9"/>
        <v>62.868122546625379</v>
      </c>
      <c r="AI155" s="8">
        <f t="shared" si="11"/>
        <v>0.62868122546625382</v>
      </c>
      <c r="AJ155" s="8">
        <f t="shared" si="10"/>
        <v>34.875771876792079</v>
      </c>
    </row>
    <row r="156" spans="1:36">
      <c r="A156" s="12" t="s">
        <v>551</v>
      </c>
      <c r="B156" s="12" t="s">
        <v>15</v>
      </c>
      <c r="C156" s="8">
        <v>0.1</v>
      </c>
      <c r="D156" s="8">
        <v>2.4E-2</v>
      </c>
      <c r="E156" s="8">
        <v>37.322000000000003</v>
      </c>
      <c r="F156" s="8">
        <v>30.629000000000001</v>
      </c>
      <c r="G156" s="8">
        <v>0</v>
      </c>
      <c r="H156" s="8">
        <v>16.831</v>
      </c>
      <c r="I156" s="8">
        <v>0</v>
      </c>
      <c r="J156" s="8">
        <v>14.798999999999999</v>
      </c>
      <c r="K156" s="8">
        <v>1.7999999999999999E-2</v>
      </c>
      <c r="L156" s="8">
        <v>0</v>
      </c>
      <c r="M156" s="8">
        <v>99.771000000000001</v>
      </c>
      <c r="N156" s="8">
        <v>3.6999999999999998E-2</v>
      </c>
      <c r="O156" s="8">
        <v>4.0000000000000001E-3</v>
      </c>
      <c r="P156" s="8">
        <v>7.0000000000000001E-3</v>
      </c>
      <c r="Q156" s="8">
        <v>0</v>
      </c>
      <c r="R156" s="8">
        <v>2.2972559169078366E-2</v>
      </c>
      <c r="S156" s="8">
        <v>4.146794256018712E-3</v>
      </c>
      <c r="T156" s="8">
        <v>10.104256913841747</v>
      </c>
      <c r="U156" s="8">
        <v>5.5627187326225727</v>
      </c>
      <c r="V156" s="8">
        <v>0</v>
      </c>
      <c r="W156" s="8">
        <v>0.27878564668547057</v>
      </c>
      <c r="X156" s="8">
        <v>2.9543390149645581</v>
      </c>
      <c r="Y156" s="8">
        <v>0</v>
      </c>
      <c r="Z156" s="8">
        <v>5.0683503376781385</v>
      </c>
      <c r="AA156" s="8">
        <v>4.4300007824194191E-3</v>
      </c>
      <c r="AB156" s="8">
        <v>0</v>
      </c>
      <c r="AC156" s="8">
        <v>24</v>
      </c>
      <c r="AD156" s="8">
        <v>0.38946387984203812</v>
      </c>
      <c r="AE156" s="8">
        <v>0.35506015060909041</v>
      </c>
      <c r="AF156" s="8">
        <f t="shared" si="7"/>
        <v>0.91377207009914918</v>
      </c>
      <c r="AG156" s="8">
        <f t="shared" si="8"/>
        <v>8.6227929900850778E-2</v>
      </c>
      <c r="AH156" s="8">
        <f t="shared" si="9"/>
        <v>63.175203661707393</v>
      </c>
      <c r="AI156" s="8">
        <f t="shared" si="11"/>
        <v>0.63175203661707391</v>
      </c>
      <c r="AJ156" s="8">
        <f t="shared" si="10"/>
        <v>35.506015060909043</v>
      </c>
    </row>
    <row r="157" spans="1:36">
      <c r="A157" s="12" t="s">
        <v>550</v>
      </c>
      <c r="B157" s="12" t="s">
        <v>15</v>
      </c>
      <c r="C157" s="8">
        <v>0.41099999999999998</v>
      </c>
      <c r="D157" s="8">
        <v>3.2000000000000001E-2</v>
      </c>
      <c r="E157" s="8">
        <v>37.9</v>
      </c>
      <c r="F157" s="8">
        <v>30.125</v>
      </c>
      <c r="G157" s="8">
        <v>0</v>
      </c>
      <c r="H157" s="8">
        <v>16.215</v>
      </c>
      <c r="I157" s="8">
        <v>0</v>
      </c>
      <c r="J157" s="8">
        <v>15.209</v>
      </c>
      <c r="K157" s="8">
        <v>2.7E-2</v>
      </c>
      <c r="L157" s="8">
        <v>0</v>
      </c>
      <c r="M157" s="8">
        <v>99.924000000000007</v>
      </c>
      <c r="N157" s="8">
        <v>0</v>
      </c>
      <c r="O157" s="8">
        <v>0</v>
      </c>
      <c r="P157" s="8">
        <v>0</v>
      </c>
      <c r="Q157" s="8">
        <v>5.0000000000000001E-3</v>
      </c>
      <c r="R157" s="8">
        <v>9.3783874548374183E-2</v>
      </c>
      <c r="S157" s="8">
        <v>5.4919704938101279E-3</v>
      </c>
      <c r="T157" s="8">
        <v>10.191911690507586</v>
      </c>
      <c r="U157" s="8">
        <v>5.4344839367504783</v>
      </c>
      <c r="V157" s="8">
        <v>0</v>
      </c>
      <c r="W157" s="8">
        <v>0.17505268265757223</v>
      </c>
      <c r="X157" s="8">
        <v>2.918848608393072</v>
      </c>
      <c r="Y157" s="8">
        <v>0</v>
      </c>
      <c r="Z157" s="8">
        <v>5.1738268096462585</v>
      </c>
      <c r="AA157" s="8">
        <v>6.6004270028474556E-3</v>
      </c>
      <c r="AB157" s="8">
        <v>0</v>
      </c>
      <c r="AC157" s="8">
        <v>24</v>
      </c>
      <c r="AD157" s="8">
        <v>0.37421420411610457</v>
      </c>
      <c r="AE157" s="8">
        <v>0.34777590855761903</v>
      </c>
      <c r="AF157" s="8">
        <f t="shared" si="7"/>
        <v>0.94342008157664048</v>
      </c>
      <c r="AG157" s="8">
        <f t="shared" si="8"/>
        <v>5.6579918423359549E-2</v>
      </c>
      <c r="AH157" s="8">
        <f t="shared" si="9"/>
        <v>63.932217003456174</v>
      </c>
      <c r="AI157" s="8">
        <f t="shared" si="11"/>
        <v>0.63932217003456171</v>
      </c>
      <c r="AJ157" s="8">
        <f t="shared" si="10"/>
        <v>34.7775908557619</v>
      </c>
    </row>
    <row r="158" spans="1:36">
      <c r="A158" s="12" t="s">
        <v>549</v>
      </c>
      <c r="B158" s="12" t="s">
        <v>15</v>
      </c>
      <c r="C158" s="8">
        <v>7.4999999999999997E-2</v>
      </c>
      <c r="D158" s="8">
        <v>5.5E-2</v>
      </c>
      <c r="E158" s="8">
        <v>35.969000000000001</v>
      </c>
      <c r="F158" s="8">
        <v>29.92</v>
      </c>
      <c r="G158" s="8">
        <v>0</v>
      </c>
      <c r="H158" s="8">
        <v>19.149000000000001</v>
      </c>
      <c r="I158" s="8">
        <v>0</v>
      </c>
      <c r="J158" s="8">
        <v>13.766</v>
      </c>
      <c r="K158" s="8">
        <v>6.8000000000000005E-2</v>
      </c>
      <c r="L158" s="8">
        <v>0</v>
      </c>
      <c r="M158" s="8">
        <v>99.039000000000001</v>
      </c>
      <c r="N158" s="8">
        <v>0</v>
      </c>
      <c r="O158" s="8">
        <v>1.4999999999999999E-2</v>
      </c>
      <c r="P158" s="8">
        <v>1E-3</v>
      </c>
      <c r="Q158" s="8">
        <v>2.1000000000000001E-2</v>
      </c>
      <c r="R158" s="8">
        <v>1.7515250655011159E-2</v>
      </c>
      <c r="S158" s="8">
        <v>9.6607234625970401E-3</v>
      </c>
      <c r="T158" s="8">
        <v>9.899506612441634</v>
      </c>
      <c r="U158" s="8">
        <v>5.5241007048435407</v>
      </c>
      <c r="V158" s="8">
        <v>0</v>
      </c>
      <c r="W158" s="8">
        <v>0.52204073447962429</v>
      </c>
      <c r="X158" s="8">
        <v>3.2173801052980511</v>
      </c>
      <c r="Y158" s="8">
        <v>0</v>
      </c>
      <c r="Z158" s="8">
        <v>4.7927826720444555</v>
      </c>
      <c r="AA158" s="8">
        <v>1.7013196775085303E-2</v>
      </c>
      <c r="AB158" s="8">
        <v>0</v>
      </c>
      <c r="AC158" s="8">
        <v>24</v>
      </c>
      <c r="AD158" s="8">
        <v>0.43827140721577645</v>
      </c>
      <c r="AE158" s="8">
        <v>0.35815880106417797</v>
      </c>
      <c r="AF158" s="8">
        <f t="shared" si="7"/>
        <v>0.86039529733415565</v>
      </c>
      <c r="AG158" s="8">
        <f t="shared" si="8"/>
        <v>0.13960470266584432</v>
      </c>
      <c r="AH158" s="8">
        <f t="shared" si="9"/>
        <v>59.833773735551155</v>
      </c>
      <c r="AI158" s="8">
        <f t="shared" si="11"/>
        <v>0.59833773735551155</v>
      </c>
      <c r="AJ158" s="8">
        <f t="shared" si="10"/>
        <v>35.815880106417794</v>
      </c>
    </row>
    <row r="159" spans="1:36">
      <c r="A159" s="12" t="s">
        <v>548</v>
      </c>
      <c r="B159" s="12" t="s">
        <v>15</v>
      </c>
      <c r="C159" s="8">
        <v>3.3000000000000002E-2</v>
      </c>
      <c r="D159" s="8">
        <v>1.6E-2</v>
      </c>
      <c r="E159" s="8">
        <v>38.029000000000003</v>
      </c>
      <c r="F159" s="8">
        <v>29.756</v>
      </c>
      <c r="G159" s="8">
        <v>0</v>
      </c>
      <c r="H159" s="8">
        <v>16.867000000000001</v>
      </c>
      <c r="I159" s="8">
        <v>0</v>
      </c>
      <c r="J159" s="8">
        <v>15.693</v>
      </c>
      <c r="K159" s="8">
        <v>1.0999999999999999E-2</v>
      </c>
      <c r="L159" s="8">
        <v>0</v>
      </c>
      <c r="M159" s="8">
        <v>100.47</v>
      </c>
      <c r="N159" s="8">
        <v>0</v>
      </c>
      <c r="O159" s="8">
        <v>0.02</v>
      </c>
      <c r="P159" s="8">
        <v>1.2E-2</v>
      </c>
      <c r="Q159" s="8">
        <v>3.3000000000000002E-2</v>
      </c>
      <c r="R159" s="8">
        <v>7.4789036761895326E-3</v>
      </c>
      <c r="S159" s="8">
        <v>2.7273184495863016E-3</v>
      </c>
      <c r="T159" s="8">
        <v>10.157082927553793</v>
      </c>
      <c r="U159" s="8">
        <v>5.3314268474380651</v>
      </c>
      <c r="V159" s="8">
        <v>0</v>
      </c>
      <c r="W159" s="8">
        <v>0.4910777807565907</v>
      </c>
      <c r="X159" s="8">
        <v>2.7053507348132348</v>
      </c>
      <c r="Y159" s="8">
        <v>0</v>
      </c>
      <c r="Z159" s="8">
        <v>5.3021847043069217</v>
      </c>
      <c r="AA159" s="8">
        <v>2.670783005619752E-3</v>
      </c>
      <c r="AB159" s="8">
        <v>0</v>
      </c>
      <c r="AC159" s="8">
        <v>24</v>
      </c>
      <c r="AD159" s="8">
        <v>0.37611177645947536</v>
      </c>
      <c r="AE159" s="8">
        <v>0.34421819302760309</v>
      </c>
      <c r="AF159" s="8">
        <f t="shared" si="7"/>
        <v>0.84636672512319688</v>
      </c>
      <c r="AG159" s="8">
        <f t="shared" si="8"/>
        <v>0.15363327487680309</v>
      </c>
      <c r="AH159" s="8">
        <f t="shared" si="9"/>
        <v>66.214938973651414</v>
      </c>
      <c r="AI159" s="8">
        <f t="shared" si="11"/>
        <v>0.66214938973651416</v>
      </c>
      <c r="AJ159" s="8">
        <f t="shared" si="10"/>
        <v>34.421819302760312</v>
      </c>
    </row>
    <row r="160" spans="1:36">
      <c r="A160" s="12" t="s">
        <v>547</v>
      </c>
      <c r="B160" s="12" t="s">
        <v>15</v>
      </c>
      <c r="C160" s="8">
        <v>0.114</v>
      </c>
      <c r="D160" s="8">
        <v>3.4000000000000002E-2</v>
      </c>
      <c r="E160" s="8">
        <v>39.247</v>
      </c>
      <c r="F160" s="8">
        <v>29.582999999999998</v>
      </c>
      <c r="G160" s="8">
        <v>0</v>
      </c>
      <c r="H160" s="8">
        <v>15.349</v>
      </c>
      <c r="I160" s="8">
        <v>0</v>
      </c>
      <c r="J160" s="8">
        <v>16.032</v>
      </c>
      <c r="K160" s="8">
        <v>0.04</v>
      </c>
      <c r="L160" s="8">
        <v>0</v>
      </c>
      <c r="M160" s="8">
        <v>100.495</v>
      </c>
      <c r="N160" s="8">
        <v>4.2999999999999997E-2</v>
      </c>
      <c r="O160" s="8">
        <v>2.1999999999999999E-2</v>
      </c>
      <c r="P160" s="8">
        <v>1.6E-2</v>
      </c>
      <c r="Q160" s="8">
        <v>1.4999999999999999E-2</v>
      </c>
      <c r="R160" s="8">
        <v>2.5676113730554562E-2</v>
      </c>
      <c r="S160" s="8">
        <v>5.75963847522143E-3</v>
      </c>
      <c r="T160" s="8">
        <v>10.417439754467031</v>
      </c>
      <c r="U160" s="8">
        <v>5.2675850635670862</v>
      </c>
      <c r="V160" s="8">
        <v>0</v>
      </c>
      <c r="W160" s="8">
        <v>0.25210367755433083</v>
      </c>
      <c r="X160" s="8">
        <v>2.6386273034842533</v>
      </c>
      <c r="Y160" s="8">
        <v>0</v>
      </c>
      <c r="Z160" s="8">
        <v>5.3831566923776295</v>
      </c>
      <c r="AA160" s="8">
        <v>9.651756343892922E-3</v>
      </c>
      <c r="AB160" s="8">
        <v>0</v>
      </c>
      <c r="AC160" s="8">
        <v>23.999999999999996</v>
      </c>
      <c r="AD160" s="8">
        <v>0.34938001277518282</v>
      </c>
      <c r="AE160" s="8">
        <v>0.33583530307906129</v>
      </c>
      <c r="AF160" s="8">
        <f t="shared" si="7"/>
        <v>0.91278895227263424</v>
      </c>
      <c r="AG160" s="8">
        <f t="shared" si="8"/>
        <v>8.7211047727365765E-2</v>
      </c>
      <c r="AH160" s="8">
        <f t="shared" si="9"/>
        <v>67.106727071616291</v>
      </c>
      <c r="AI160" s="8">
        <f t="shared" si="11"/>
        <v>0.6710672707161629</v>
      </c>
      <c r="AJ160" s="8">
        <f t="shared" si="10"/>
        <v>33.58353030790613</v>
      </c>
    </row>
    <row r="161" spans="1:37">
      <c r="A161" s="12" t="s">
        <v>546</v>
      </c>
      <c r="B161" s="12" t="s">
        <v>15</v>
      </c>
      <c r="C161" s="8">
        <v>0.105</v>
      </c>
      <c r="D161" s="8">
        <v>2.8000000000000001E-2</v>
      </c>
      <c r="E161" s="8">
        <v>39.762999999999998</v>
      </c>
      <c r="F161" s="8">
        <v>29.507999999999999</v>
      </c>
      <c r="G161" s="8">
        <v>0</v>
      </c>
      <c r="H161" s="8">
        <v>16.059000000000001</v>
      </c>
      <c r="I161" s="8">
        <v>0</v>
      </c>
      <c r="J161" s="8">
        <v>15.055999999999999</v>
      </c>
      <c r="K161" s="8">
        <v>5.8999999999999997E-2</v>
      </c>
      <c r="L161" s="8">
        <v>0</v>
      </c>
      <c r="M161" s="8">
        <v>100.60899999999999</v>
      </c>
      <c r="N161" s="8">
        <v>0</v>
      </c>
      <c r="O161" s="8">
        <v>1.7999999999999999E-2</v>
      </c>
      <c r="P161" s="8">
        <v>3.0000000000000001E-3</v>
      </c>
      <c r="Q161" s="8">
        <v>0.01</v>
      </c>
      <c r="R161" s="8">
        <v>2.3717091022558773E-2</v>
      </c>
      <c r="S161" s="8">
        <v>4.756878079236625E-3</v>
      </c>
      <c r="T161" s="8">
        <v>10.584768337728459</v>
      </c>
      <c r="U161" s="8">
        <v>5.2693470218744141</v>
      </c>
      <c r="V161" s="8">
        <v>0</v>
      </c>
      <c r="W161" s="8">
        <v>8.8936702193549877E-2</v>
      </c>
      <c r="X161" s="8">
        <v>2.9442124783154187</v>
      </c>
      <c r="Y161" s="8">
        <v>0</v>
      </c>
      <c r="Z161" s="8">
        <v>5.0699841918784223</v>
      </c>
      <c r="AA161" s="8">
        <v>1.4277298907935013E-2</v>
      </c>
      <c r="AB161" s="8">
        <v>0</v>
      </c>
      <c r="AC161" s="8">
        <v>23.999999999999993</v>
      </c>
      <c r="AD161" s="8">
        <v>0.37431806205299134</v>
      </c>
      <c r="AE161" s="8">
        <v>0.33236461968108233</v>
      </c>
      <c r="AF161" s="8">
        <f t="shared" si="7"/>
        <v>0.97067842796356418</v>
      </c>
      <c r="AG161" s="8">
        <f t="shared" si="8"/>
        <v>2.9321572036435782E-2</v>
      </c>
      <c r="AH161" s="8">
        <f t="shared" si="9"/>
        <v>63.262537725515969</v>
      </c>
      <c r="AI161" s="8">
        <f t="shared" si="11"/>
        <v>0.63262537725515966</v>
      </c>
      <c r="AJ161" s="8">
        <f t="shared" si="10"/>
        <v>33.23646196810823</v>
      </c>
    </row>
    <row r="162" spans="1:37">
      <c r="A162" s="12" t="s">
        <v>545</v>
      </c>
      <c r="B162" s="12" t="s">
        <v>15</v>
      </c>
      <c r="C162" s="8">
        <v>9.4E-2</v>
      </c>
      <c r="D162" s="8">
        <v>5.2999999999999999E-2</v>
      </c>
      <c r="E162" s="8">
        <v>37.628</v>
      </c>
      <c r="F162" s="8">
        <v>29.303999999999998</v>
      </c>
      <c r="G162" s="8">
        <v>0</v>
      </c>
      <c r="H162" s="8">
        <v>18.018000000000001</v>
      </c>
      <c r="I162" s="8">
        <v>0</v>
      </c>
      <c r="J162" s="8">
        <v>15.372</v>
      </c>
      <c r="K162" s="8">
        <v>6.9000000000000006E-2</v>
      </c>
      <c r="L162" s="8">
        <v>0</v>
      </c>
      <c r="M162" s="8">
        <v>100.697</v>
      </c>
      <c r="N162" s="8">
        <v>7.4999999999999997E-2</v>
      </c>
      <c r="O162" s="8">
        <v>1.7999999999999999E-2</v>
      </c>
      <c r="P162" s="8">
        <v>2.5999999999999999E-2</v>
      </c>
      <c r="Q162" s="8">
        <v>0.04</v>
      </c>
      <c r="R162" s="8">
        <v>2.1342855949420991E-2</v>
      </c>
      <c r="S162" s="8">
        <v>9.0509135549580091E-3</v>
      </c>
      <c r="T162" s="8">
        <v>10.068526276174632</v>
      </c>
      <c r="U162" s="8">
        <v>5.260130149739596</v>
      </c>
      <c r="V162" s="8">
        <v>0</v>
      </c>
      <c r="W162" s="8">
        <v>0.61055603507701051</v>
      </c>
      <c r="X162" s="8">
        <v>2.8102969766761667</v>
      </c>
      <c r="Y162" s="8">
        <v>0</v>
      </c>
      <c r="Z162" s="8">
        <v>5.2033127843836997</v>
      </c>
      <c r="AA162" s="8">
        <v>1.6784008444517655E-2</v>
      </c>
      <c r="AB162" s="8">
        <v>0</v>
      </c>
      <c r="AC162" s="8">
        <v>24</v>
      </c>
      <c r="AD162" s="8">
        <v>0.39665900362044521</v>
      </c>
      <c r="AE162" s="8">
        <v>0.34315663444885863</v>
      </c>
      <c r="AF162" s="8">
        <f t="shared" si="7"/>
        <v>0.82151935994347147</v>
      </c>
      <c r="AG162" s="8">
        <f t="shared" si="8"/>
        <v>0.17848064005652856</v>
      </c>
      <c r="AH162" s="8">
        <f t="shared" si="9"/>
        <v>64.930947968890337</v>
      </c>
      <c r="AI162" s="8">
        <f t="shared" si="11"/>
        <v>0.6493094796889034</v>
      </c>
      <c r="AJ162" s="8">
        <f t="shared" si="10"/>
        <v>34.315663444885864</v>
      </c>
    </row>
    <row r="163" spans="1:37">
      <c r="A163" s="12" t="s">
        <v>544</v>
      </c>
      <c r="B163" s="12" t="s">
        <v>15</v>
      </c>
      <c r="C163" s="8">
        <v>9.2999999999999999E-2</v>
      </c>
      <c r="D163" s="8">
        <v>0.02</v>
      </c>
      <c r="E163" s="8">
        <v>39.850999999999999</v>
      </c>
      <c r="F163" s="8">
        <v>29.213999999999999</v>
      </c>
      <c r="G163" s="8">
        <v>0</v>
      </c>
      <c r="H163" s="8">
        <v>15.728999999999999</v>
      </c>
      <c r="I163" s="8">
        <v>0</v>
      </c>
      <c r="J163" s="8">
        <v>15.644</v>
      </c>
      <c r="K163" s="8">
        <v>4.3999999999999997E-2</v>
      </c>
      <c r="L163" s="8">
        <v>0</v>
      </c>
      <c r="M163" s="8">
        <v>100.68600000000001</v>
      </c>
      <c r="N163" s="8">
        <v>1.2999999999999999E-2</v>
      </c>
      <c r="O163" s="8">
        <v>0.03</v>
      </c>
      <c r="P163" s="8">
        <v>0</v>
      </c>
      <c r="Q163" s="8">
        <v>4.8000000000000001E-2</v>
      </c>
      <c r="R163" s="8">
        <v>2.0920356577850945E-2</v>
      </c>
      <c r="S163" s="8">
        <v>3.3838258010598821E-3</v>
      </c>
      <c r="T163" s="8">
        <v>10.564658198120069</v>
      </c>
      <c r="U163" s="8">
        <v>5.1954367693524643</v>
      </c>
      <c r="V163" s="8">
        <v>0</v>
      </c>
      <c r="W163" s="8">
        <v>0.19129666776964882</v>
      </c>
      <c r="X163" s="8">
        <v>2.7673315705509398</v>
      </c>
      <c r="Y163" s="8">
        <v>0</v>
      </c>
      <c r="Z163" s="8">
        <v>5.2463688313184242</v>
      </c>
      <c r="AA163" s="8">
        <v>1.0603780509541003E-2</v>
      </c>
      <c r="AB163" s="8">
        <v>0</v>
      </c>
      <c r="AC163" s="8">
        <v>24</v>
      </c>
      <c r="AD163" s="8">
        <v>0.36058857952166906</v>
      </c>
      <c r="AE163" s="8">
        <v>0.32965770701733677</v>
      </c>
      <c r="AF163" s="8">
        <f t="shared" si="7"/>
        <v>0.93534278308712593</v>
      </c>
      <c r="AG163" s="8">
        <f t="shared" si="8"/>
        <v>6.4657216912874085E-2</v>
      </c>
      <c r="AH163" s="8">
        <f t="shared" si="9"/>
        <v>65.467494019299721</v>
      </c>
      <c r="AI163" s="8">
        <f t="shared" si="11"/>
        <v>0.65467494019299721</v>
      </c>
      <c r="AJ163" s="8">
        <f t="shared" si="10"/>
        <v>32.965770701733675</v>
      </c>
    </row>
    <row r="164" spans="1:37">
      <c r="A164" s="12" t="s">
        <v>543</v>
      </c>
      <c r="B164" s="12" t="s">
        <v>15</v>
      </c>
      <c r="C164" s="8">
        <v>3.5999999999999997E-2</v>
      </c>
      <c r="D164" s="8">
        <v>2.7E-2</v>
      </c>
      <c r="E164" s="8">
        <v>38.985999999999997</v>
      </c>
      <c r="F164" s="8">
        <v>28.831</v>
      </c>
      <c r="G164" s="8">
        <v>0</v>
      </c>
      <c r="H164" s="8">
        <v>15.725</v>
      </c>
      <c r="I164" s="8">
        <v>0</v>
      </c>
      <c r="J164" s="8">
        <v>16.635999999999999</v>
      </c>
      <c r="K164" s="8">
        <v>3.5999999999999997E-2</v>
      </c>
      <c r="L164" s="8">
        <v>0</v>
      </c>
      <c r="M164" s="8">
        <v>100.423</v>
      </c>
      <c r="N164" s="8">
        <v>0.122</v>
      </c>
      <c r="O164" s="8">
        <v>1.7000000000000001E-2</v>
      </c>
      <c r="P164" s="8">
        <v>7.0000000000000001E-3</v>
      </c>
      <c r="Q164" s="8">
        <v>0</v>
      </c>
      <c r="R164" s="8">
        <v>8.0911461052271538E-3</v>
      </c>
      <c r="S164" s="8">
        <v>4.564184320249568E-3</v>
      </c>
      <c r="T164" s="8">
        <v>10.326337472902127</v>
      </c>
      <c r="U164" s="8">
        <v>5.1228560607996974</v>
      </c>
      <c r="V164" s="8">
        <v>0</v>
      </c>
      <c r="W164" s="8">
        <v>0.52549580544721408</v>
      </c>
      <c r="X164" s="8">
        <v>2.4298026605244072</v>
      </c>
      <c r="Y164" s="8">
        <v>0</v>
      </c>
      <c r="Z164" s="8">
        <v>5.5741844092377031</v>
      </c>
      <c r="AA164" s="8">
        <v>8.6682606633745954E-3</v>
      </c>
      <c r="AB164" s="8">
        <v>0</v>
      </c>
      <c r="AC164" s="8">
        <v>23.999999999999996</v>
      </c>
      <c r="AD164" s="8">
        <v>0.34648037978493446</v>
      </c>
      <c r="AE164" s="8">
        <v>0.33159375274990133</v>
      </c>
      <c r="AF164" s="8">
        <f t="shared" si="7"/>
        <v>0.82218520007438722</v>
      </c>
      <c r="AG164" s="8">
        <f t="shared" si="8"/>
        <v>0.17781479992561275</v>
      </c>
      <c r="AH164" s="8">
        <f t="shared" si="9"/>
        <v>69.642596379198977</v>
      </c>
      <c r="AI164" s="8">
        <f t="shared" si="11"/>
        <v>0.69642596379198973</v>
      </c>
      <c r="AJ164" s="8">
        <f t="shared" si="10"/>
        <v>33.159375274990133</v>
      </c>
    </row>
    <row r="165" spans="1:37">
      <c r="A165" s="12" t="s">
        <v>542</v>
      </c>
      <c r="B165" s="12" t="s">
        <v>15</v>
      </c>
      <c r="C165" s="8">
        <v>0.249</v>
      </c>
      <c r="D165" s="8">
        <v>3.1E-2</v>
      </c>
      <c r="E165" s="8">
        <v>39.237000000000002</v>
      </c>
      <c r="F165" s="8">
        <v>28.661999999999999</v>
      </c>
      <c r="G165" s="8">
        <v>0</v>
      </c>
      <c r="H165" s="8">
        <v>17.974</v>
      </c>
      <c r="I165" s="8">
        <v>0</v>
      </c>
      <c r="J165" s="8">
        <v>14.41</v>
      </c>
      <c r="K165" s="8">
        <v>0</v>
      </c>
      <c r="L165" s="8">
        <v>0</v>
      </c>
      <c r="M165" s="8">
        <v>100.688</v>
      </c>
      <c r="N165" s="8">
        <v>4.9000000000000002E-2</v>
      </c>
      <c r="O165" s="8">
        <v>0.06</v>
      </c>
      <c r="P165" s="8">
        <v>1.6E-2</v>
      </c>
      <c r="Q165" s="8">
        <v>0</v>
      </c>
      <c r="R165" s="8">
        <v>5.6545369576152603E-2</v>
      </c>
      <c r="S165" s="8">
        <v>5.2948207415637865E-3</v>
      </c>
      <c r="T165" s="8">
        <v>10.500829021606611</v>
      </c>
      <c r="U165" s="8">
        <v>5.1457548986986561</v>
      </c>
      <c r="V165" s="8">
        <v>0</v>
      </c>
      <c r="W165" s="8">
        <v>0.22973569905929736</v>
      </c>
      <c r="X165" s="8">
        <v>3.183337391271515</v>
      </c>
      <c r="Y165" s="8">
        <v>0</v>
      </c>
      <c r="Z165" s="8">
        <v>4.8785027990462035</v>
      </c>
      <c r="AA165" s="8">
        <v>0</v>
      </c>
      <c r="AB165" s="8">
        <v>0</v>
      </c>
      <c r="AC165" s="8">
        <v>24</v>
      </c>
      <c r="AD165" s="8">
        <v>0.41163141191333319</v>
      </c>
      <c r="AE165" s="8">
        <v>0.32887401652067844</v>
      </c>
      <c r="AF165" s="8">
        <f t="shared" si="7"/>
        <v>0.9326894874562941</v>
      </c>
      <c r="AG165" s="8">
        <f t="shared" si="8"/>
        <v>6.7310512543705944E-2</v>
      </c>
      <c r="AH165" s="8">
        <f t="shared" si="9"/>
        <v>60.513514084604303</v>
      </c>
      <c r="AI165" s="8">
        <f t="shared" si="11"/>
        <v>0.60513514084604303</v>
      </c>
      <c r="AJ165" s="8">
        <f t="shared" si="10"/>
        <v>32.887401652067844</v>
      </c>
    </row>
    <row r="166" spans="1:37">
      <c r="A166" s="12" t="s">
        <v>541</v>
      </c>
      <c r="B166" s="12" t="s">
        <v>15</v>
      </c>
      <c r="C166" s="8">
        <v>6.6000000000000003E-2</v>
      </c>
      <c r="D166" s="8">
        <v>5.3999999999999999E-2</v>
      </c>
      <c r="E166" s="8">
        <v>38.593000000000004</v>
      </c>
      <c r="F166" s="8">
        <v>28.506</v>
      </c>
      <c r="G166" s="8">
        <v>0</v>
      </c>
      <c r="H166" s="8">
        <v>17.864000000000001</v>
      </c>
      <c r="I166" s="8">
        <v>0</v>
      </c>
      <c r="J166" s="8">
        <v>15.026999999999999</v>
      </c>
      <c r="K166" s="8">
        <v>6.6000000000000003E-2</v>
      </c>
      <c r="L166" s="8">
        <v>0</v>
      </c>
      <c r="M166" s="8">
        <v>100.31</v>
      </c>
      <c r="N166" s="8">
        <v>1.6E-2</v>
      </c>
      <c r="O166" s="8">
        <v>8.1000000000000003E-2</v>
      </c>
      <c r="P166" s="8">
        <v>1E-3</v>
      </c>
      <c r="Q166" s="8">
        <v>3.5999999999999997E-2</v>
      </c>
      <c r="R166" s="8">
        <v>1.5009150124231298E-2</v>
      </c>
      <c r="S166" s="8">
        <v>9.2362949596831011E-3</v>
      </c>
      <c r="T166" s="8">
        <v>10.343101779404597</v>
      </c>
      <c r="U166" s="8">
        <v>5.1249938837992817</v>
      </c>
      <c r="V166" s="8">
        <v>0</v>
      </c>
      <c r="W166" s="8">
        <v>0.48341344662829044</v>
      </c>
      <c r="X166" s="8">
        <v>2.9135746695610805</v>
      </c>
      <c r="Y166" s="8">
        <v>0</v>
      </c>
      <c r="Z166" s="8">
        <v>5.0945910726080044</v>
      </c>
      <c r="AA166" s="8">
        <v>1.6079702914832676E-2</v>
      </c>
      <c r="AB166" s="8">
        <v>0</v>
      </c>
      <c r="AC166" s="8">
        <v>24</v>
      </c>
      <c r="AD166" s="8">
        <v>0.40004197578124118</v>
      </c>
      <c r="AE166" s="8">
        <v>0.33132675122968247</v>
      </c>
      <c r="AF166" s="8">
        <f t="shared" si="7"/>
        <v>0.85769351257826365</v>
      </c>
      <c r="AG166" s="8">
        <f t="shared" si="8"/>
        <v>0.14230648742173632</v>
      </c>
      <c r="AH166" s="8">
        <f t="shared" si="9"/>
        <v>63.617452942826922</v>
      </c>
      <c r="AI166" s="8">
        <f t="shared" si="11"/>
        <v>0.63617452942826924</v>
      </c>
      <c r="AJ166" s="8">
        <f t="shared" si="10"/>
        <v>33.132675122968244</v>
      </c>
    </row>
    <row r="167" spans="1:37">
      <c r="A167" s="12" t="s">
        <v>540</v>
      </c>
      <c r="B167" s="12" t="s">
        <v>15</v>
      </c>
      <c r="C167" s="8">
        <v>0.122</v>
      </c>
      <c r="D167" s="8">
        <v>0</v>
      </c>
      <c r="E167" s="8">
        <v>43.872</v>
      </c>
      <c r="F167" s="8">
        <v>27.085000000000001</v>
      </c>
      <c r="G167" s="8">
        <v>0</v>
      </c>
      <c r="H167" s="8">
        <v>15.069000000000001</v>
      </c>
      <c r="I167" s="8">
        <v>0</v>
      </c>
      <c r="J167" s="8">
        <v>14.648999999999999</v>
      </c>
      <c r="K167" s="8">
        <v>2.4E-2</v>
      </c>
      <c r="L167" s="8">
        <v>0</v>
      </c>
      <c r="M167" s="8">
        <v>100.943</v>
      </c>
      <c r="N167" s="8">
        <v>7.3999999999999996E-2</v>
      </c>
      <c r="O167" s="8">
        <v>3.9E-2</v>
      </c>
      <c r="P167" s="8">
        <v>8.9999999999999993E-3</v>
      </c>
      <c r="Q167" s="8">
        <v>0</v>
      </c>
      <c r="R167" s="8">
        <v>2.7185812209488736E-2</v>
      </c>
      <c r="S167" s="8">
        <v>0</v>
      </c>
      <c r="T167" s="8">
        <v>11.521260808086389</v>
      </c>
      <c r="U167" s="8">
        <v>4.7715142648012501</v>
      </c>
      <c r="V167" s="8">
        <v>0</v>
      </c>
      <c r="W167" s="8">
        <v>0</v>
      </c>
      <c r="X167" s="8">
        <v>2.8078251926739375</v>
      </c>
      <c r="Y167" s="8">
        <v>0</v>
      </c>
      <c r="Z167" s="8">
        <v>4.8664844364911879</v>
      </c>
      <c r="AA167" s="8">
        <v>5.7294857377496438E-3</v>
      </c>
      <c r="AB167" s="8">
        <v>0</v>
      </c>
      <c r="AC167" s="8">
        <v>24.000000000000004</v>
      </c>
      <c r="AD167" s="8">
        <v>0.36587332650785892</v>
      </c>
      <c r="AE167" s="8">
        <v>0.29286074615621471</v>
      </c>
      <c r="AF167" s="8">
        <f t="shared" si="7"/>
        <v>1</v>
      </c>
      <c r="AG167" s="8">
        <f t="shared" si="8"/>
        <v>0</v>
      </c>
      <c r="AH167" s="8">
        <f t="shared" si="9"/>
        <v>63.412667349214111</v>
      </c>
      <c r="AI167" s="8">
        <f t="shared" si="11"/>
        <v>0.63412667349214114</v>
      </c>
      <c r="AJ167" s="8">
        <f t="shared" si="10"/>
        <v>29.286074615621473</v>
      </c>
    </row>
    <row r="168" spans="1:37">
      <c r="A168" s="12" t="s">
        <v>539</v>
      </c>
      <c r="B168" s="12" t="s">
        <v>15</v>
      </c>
      <c r="C168" s="8">
        <v>0.113</v>
      </c>
      <c r="D168" s="8">
        <v>4.0000000000000001E-3</v>
      </c>
      <c r="E168" s="8">
        <v>42.25</v>
      </c>
      <c r="F168" s="8">
        <v>26.446000000000002</v>
      </c>
      <c r="G168" s="8">
        <v>0</v>
      </c>
      <c r="H168" s="8">
        <v>15.24</v>
      </c>
      <c r="I168" s="8">
        <v>0</v>
      </c>
      <c r="J168" s="8">
        <v>16.617000000000001</v>
      </c>
      <c r="K168" s="8">
        <v>4.1000000000000002E-2</v>
      </c>
      <c r="L168" s="8">
        <v>0</v>
      </c>
      <c r="M168" s="8">
        <v>100.818</v>
      </c>
      <c r="N168" s="8">
        <v>1.9E-2</v>
      </c>
      <c r="O168" s="8">
        <v>6.8000000000000005E-2</v>
      </c>
      <c r="P168" s="8">
        <v>0.02</v>
      </c>
      <c r="Q168" s="8">
        <v>0</v>
      </c>
      <c r="R168" s="8">
        <v>2.5024066841735085E-2</v>
      </c>
      <c r="S168" s="8">
        <v>6.6624092592492453E-4</v>
      </c>
      <c r="T168" s="8">
        <v>11.026463751136747</v>
      </c>
      <c r="U168" s="8">
        <v>4.6300357696480123</v>
      </c>
      <c r="V168" s="8">
        <v>0</v>
      </c>
      <c r="W168" s="8">
        <v>0.29211986367991472</v>
      </c>
      <c r="X168" s="8">
        <v>2.5299487357714998</v>
      </c>
      <c r="Y168" s="8">
        <v>0</v>
      </c>
      <c r="Z168" s="8">
        <v>5.4860144307172858</v>
      </c>
      <c r="AA168" s="8">
        <v>9.7271412788792876E-3</v>
      </c>
      <c r="AB168" s="8">
        <v>0</v>
      </c>
      <c r="AC168" s="8">
        <v>24</v>
      </c>
      <c r="AD168" s="8">
        <v>0.33967746701661344</v>
      </c>
      <c r="AE168" s="8">
        <v>0.29572611448053354</v>
      </c>
      <c r="AF168" s="8">
        <f t="shared" si="7"/>
        <v>0.89648732715544188</v>
      </c>
      <c r="AG168" s="8">
        <f t="shared" si="8"/>
        <v>0.10351267284455816</v>
      </c>
      <c r="AH168" s="8">
        <f t="shared" si="9"/>
        <v>68.438618251789109</v>
      </c>
      <c r="AI168" s="8">
        <f t="shared" si="11"/>
        <v>0.68438618251789107</v>
      </c>
      <c r="AJ168" s="8">
        <f t="shared" si="10"/>
        <v>29.572611448053355</v>
      </c>
    </row>
    <row r="169" spans="1:37">
      <c r="A169" s="12" t="s">
        <v>538</v>
      </c>
      <c r="B169" s="12" t="s">
        <v>15</v>
      </c>
      <c r="C169" s="8">
        <v>6.5000000000000002E-2</v>
      </c>
      <c r="D169" s="8">
        <v>3.1E-2</v>
      </c>
      <c r="E169" s="8">
        <v>43.648000000000003</v>
      </c>
      <c r="F169" s="8">
        <v>25.123000000000001</v>
      </c>
      <c r="G169" s="8">
        <v>0</v>
      </c>
      <c r="H169" s="8">
        <v>13.760999999999999</v>
      </c>
      <c r="I169" s="8">
        <v>0</v>
      </c>
      <c r="J169" s="8">
        <v>18.074000000000002</v>
      </c>
      <c r="K169" s="8">
        <v>5.8999999999999997E-2</v>
      </c>
      <c r="L169" s="8">
        <v>0</v>
      </c>
      <c r="M169" s="8">
        <v>100.905</v>
      </c>
      <c r="N169" s="8">
        <v>5.2999999999999999E-2</v>
      </c>
      <c r="O169" s="8">
        <v>9.0999999999999998E-2</v>
      </c>
      <c r="P169" s="8">
        <v>0</v>
      </c>
      <c r="Q169" s="8">
        <v>0</v>
      </c>
      <c r="R169" s="8">
        <v>1.4194170468461127E-2</v>
      </c>
      <c r="S169" s="8">
        <v>5.0915524467662031E-3</v>
      </c>
      <c r="T169" s="8">
        <v>11.232879539080805</v>
      </c>
      <c r="U169" s="8">
        <v>4.3372360919135895</v>
      </c>
      <c r="V169" s="8">
        <v>0</v>
      </c>
      <c r="W169" s="8">
        <v>0.39131292317514266</v>
      </c>
      <c r="X169" s="8">
        <v>2.1214401130381075</v>
      </c>
      <c r="Y169" s="8">
        <v>0</v>
      </c>
      <c r="Z169" s="8">
        <v>5.8840427019590535</v>
      </c>
      <c r="AA169" s="8">
        <v>1.3802907918074047E-2</v>
      </c>
      <c r="AB169" s="8">
        <v>0</v>
      </c>
      <c r="AC169" s="8">
        <v>24</v>
      </c>
      <c r="AD169" s="8">
        <v>0.29925141858460769</v>
      </c>
      <c r="AE169" s="8">
        <v>0.27856158519977475</v>
      </c>
      <c r="AF169" s="8">
        <f t="shared" si="7"/>
        <v>0.8442692467044608</v>
      </c>
      <c r="AG169" s="8">
        <f t="shared" si="8"/>
        <v>0.15573075329553918</v>
      </c>
      <c r="AH169" s="8">
        <f t="shared" si="9"/>
        <v>73.500160301838577</v>
      </c>
      <c r="AI169" s="8">
        <f t="shared" si="11"/>
        <v>0.7350016030183858</v>
      </c>
      <c r="AJ169" s="8">
        <f t="shared" si="10"/>
        <v>27.856158519977477</v>
      </c>
    </row>
    <row r="170" spans="1:37" ht="14.5" customHeight="1">
      <c r="A170" s="199" t="s">
        <v>933</v>
      </c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200"/>
    </row>
    <row r="171" spans="1:37">
      <c r="A171" s="20" t="s">
        <v>16</v>
      </c>
      <c r="B171" s="20" t="s">
        <v>14</v>
      </c>
      <c r="C171" s="19" t="s">
        <v>4</v>
      </c>
      <c r="D171" s="19" t="s">
        <v>6</v>
      </c>
      <c r="E171" s="19" t="s">
        <v>3</v>
      </c>
      <c r="F171" s="19" t="s">
        <v>7</v>
      </c>
      <c r="G171" s="19" t="s">
        <v>77</v>
      </c>
      <c r="H171" s="19" t="s">
        <v>11</v>
      </c>
      <c r="I171" s="19" t="s">
        <v>12</v>
      </c>
      <c r="J171" s="19" t="s">
        <v>2</v>
      </c>
      <c r="K171" s="19" t="s">
        <v>5</v>
      </c>
      <c r="L171" s="19" t="s">
        <v>78</v>
      </c>
      <c r="M171" s="19" t="s">
        <v>13</v>
      </c>
      <c r="N171" s="19" t="s">
        <v>1</v>
      </c>
      <c r="O171" s="19" t="s">
        <v>8</v>
      </c>
      <c r="P171" s="19" t="s">
        <v>9</v>
      </c>
      <c r="Q171" s="19" t="s">
        <v>10</v>
      </c>
      <c r="R171" s="19" t="s">
        <v>80</v>
      </c>
      <c r="S171" s="19" t="s">
        <v>81</v>
      </c>
      <c r="T171" s="19" t="s">
        <v>82</v>
      </c>
      <c r="U171" s="19" t="s">
        <v>83</v>
      </c>
      <c r="V171" s="19" t="s">
        <v>84</v>
      </c>
      <c r="W171" s="19" t="s">
        <v>85</v>
      </c>
      <c r="X171" s="19" t="s">
        <v>86</v>
      </c>
      <c r="Y171" s="19" t="s">
        <v>87</v>
      </c>
      <c r="Z171" s="19" t="s">
        <v>88</v>
      </c>
      <c r="AA171" s="19" t="s">
        <v>89</v>
      </c>
      <c r="AB171" s="19" t="s">
        <v>90</v>
      </c>
      <c r="AC171" s="19" t="s">
        <v>91</v>
      </c>
      <c r="AD171" s="19" t="s">
        <v>92</v>
      </c>
      <c r="AE171" s="19" t="s">
        <v>93</v>
      </c>
      <c r="AF171" s="19" t="s">
        <v>86</v>
      </c>
      <c r="AG171" s="19" t="s">
        <v>85</v>
      </c>
      <c r="AH171" s="19" t="s">
        <v>94</v>
      </c>
      <c r="AI171" s="19" t="s">
        <v>95</v>
      </c>
      <c r="AJ171" s="19" t="s">
        <v>111</v>
      </c>
      <c r="AK171" s="19" t="s">
        <v>112</v>
      </c>
    </row>
    <row r="172" spans="1:37">
      <c r="A172" s="120" t="s">
        <v>646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</row>
    <row r="173" spans="1:37">
      <c r="A173" s="12" t="s">
        <v>17</v>
      </c>
      <c r="B173" s="12" t="s">
        <v>15</v>
      </c>
      <c r="C173" s="8">
        <v>0.13</v>
      </c>
      <c r="D173" s="8">
        <v>1.4E-2</v>
      </c>
      <c r="E173" s="8">
        <v>28</v>
      </c>
      <c r="F173" s="8">
        <v>39.008000000000003</v>
      </c>
      <c r="G173" s="8">
        <v>0</v>
      </c>
      <c r="H173" s="8">
        <v>20.658999999999999</v>
      </c>
      <c r="I173" s="8">
        <v>0</v>
      </c>
      <c r="J173" s="8">
        <v>11.8</v>
      </c>
      <c r="K173" s="8">
        <v>5.2999999999999999E-2</v>
      </c>
      <c r="L173" s="8">
        <v>0</v>
      </c>
      <c r="M173" s="8">
        <v>99.775000000000006</v>
      </c>
      <c r="N173" s="8">
        <v>3.5999999999999997E-2</v>
      </c>
      <c r="O173" s="8">
        <v>0</v>
      </c>
      <c r="P173" s="8">
        <v>1.4E-2</v>
      </c>
      <c r="Q173" s="8">
        <v>6.0999999999999999E-2</v>
      </c>
      <c r="R173" s="8">
        <v>3.1546804309627627E-2</v>
      </c>
      <c r="S173" s="8">
        <v>2.5552413274636939E-3</v>
      </c>
      <c r="T173" s="8">
        <v>8.0075589343977978</v>
      </c>
      <c r="U173" s="8">
        <v>7.4836007196827756</v>
      </c>
      <c r="V173" s="8">
        <v>0</v>
      </c>
      <c r="W173" s="8">
        <v>0.44063625464524137</v>
      </c>
      <c r="X173" s="8">
        <v>3.7513945625887848</v>
      </c>
      <c r="Y173" s="8">
        <v>0</v>
      </c>
      <c r="Z173" s="8">
        <v>4.2689287334385657</v>
      </c>
      <c r="AA173" s="8">
        <v>1.3778749609745507E-2</v>
      </c>
      <c r="AB173" s="8">
        <v>0</v>
      </c>
      <c r="AC173" s="8">
        <v>24.000000000000004</v>
      </c>
      <c r="AD173" s="8">
        <v>0.49545572131955024</v>
      </c>
      <c r="AE173" s="8">
        <v>0.48308847670493799</v>
      </c>
      <c r="AF173" s="8">
        <v>3.7513945625887848</v>
      </c>
      <c r="AG173" s="8">
        <v>0.44063625464524137</v>
      </c>
      <c r="AH173" s="8">
        <v>0.89488716236681176</v>
      </c>
      <c r="AI173" s="8">
        <v>0.10511283763318818</v>
      </c>
      <c r="AJ173" s="8">
        <f t="shared" ref="AJ173:AJ188" si="12">Z173/(Z173+AF173)*100</f>
        <v>53.226392202332597</v>
      </c>
      <c r="AK173" s="8">
        <f t="shared" ref="AK173:AK188" si="13">AE173*100</f>
        <v>48.308847670493797</v>
      </c>
    </row>
    <row r="174" spans="1:37">
      <c r="A174" s="12" t="s">
        <v>18</v>
      </c>
      <c r="B174" s="12" t="s">
        <v>15</v>
      </c>
      <c r="C174" s="8">
        <v>4.3999999999999997E-2</v>
      </c>
      <c r="D174" s="8">
        <v>7.0000000000000007E-2</v>
      </c>
      <c r="E174" s="8">
        <v>33.634999999999998</v>
      </c>
      <c r="F174" s="8">
        <v>33.848999999999997</v>
      </c>
      <c r="G174" s="8">
        <v>0</v>
      </c>
      <c r="H174" s="8">
        <v>17.486000000000001</v>
      </c>
      <c r="I174" s="8">
        <v>0</v>
      </c>
      <c r="J174" s="8">
        <v>14.427</v>
      </c>
      <c r="K174" s="8">
        <v>0</v>
      </c>
      <c r="L174" s="8">
        <v>0</v>
      </c>
      <c r="M174" s="8">
        <v>99.572999999999993</v>
      </c>
      <c r="N174" s="8"/>
      <c r="O174" s="8">
        <v>2.8000000000000001E-2</v>
      </c>
      <c r="P174" s="8">
        <v>0</v>
      </c>
      <c r="Q174" s="8">
        <v>3.4000000000000002E-2</v>
      </c>
      <c r="R174" s="8">
        <v>1.0289847336106222E-2</v>
      </c>
      <c r="S174" s="8">
        <v>1.2312497711546962E-2</v>
      </c>
      <c r="T174" s="8">
        <v>9.2699582858732335</v>
      </c>
      <c r="U174" s="8">
        <v>6.2581649008576994</v>
      </c>
      <c r="V174" s="8">
        <v>0</v>
      </c>
      <c r="W174" s="8">
        <v>0.42667212317375913</v>
      </c>
      <c r="X174" s="8">
        <v>2.9927276657775721</v>
      </c>
      <c r="Y174" s="8">
        <v>0</v>
      </c>
      <c r="Z174" s="8">
        <v>5.0298746792700824</v>
      </c>
      <c r="AA174" s="8">
        <v>0</v>
      </c>
      <c r="AB174" s="8">
        <v>0</v>
      </c>
      <c r="AC174" s="8">
        <v>24</v>
      </c>
      <c r="AD174" s="8">
        <v>0.40469744494773419</v>
      </c>
      <c r="AE174" s="8">
        <v>0.40302133268786899</v>
      </c>
      <c r="AF174" s="8">
        <v>2.9927276657775721</v>
      </c>
      <c r="AG174" s="8">
        <v>0.42667212317375913</v>
      </c>
      <c r="AH174" s="8">
        <v>0.87522017034907407</v>
      </c>
      <c r="AI174" s="8">
        <v>0.12477982965092592</v>
      </c>
      <c r="AJ174" s="8">
        <f t="shared" si="12"/>
        <v>62.696298070600733</v>
      </c>
      <c r="AK174" s="8">
        <f t="shared" si="13"/>
        <v>40.302133268786896</v>
      </c>
    </row>
    <row r="175" spans="1:37">
      <c r="A175" s="12" t="s">
        <v>19</v>
      </c>
      <c r="B175" s="12" t="s">
        <v>15</v>
      </c>
      <c r="C175" s="8">
        <v>6.0000000000000001E-3</v>
      </c>
      <c r="D175" s="8">
        <v>0</v>
      </c>
      <c r="E175" s="8">
        <v>36.817</v>
      </c>
      <c r="F175" s="8">
        <v>32.033999999999999</v>
      </c>
      <c r="G175" s="8">
        <v>0</v>
      </c>
      <c r="H175" s="8">
        <v>17.388000000000002</v>
      </c>
      <c r="I175" s="8">
        <v>0</v>
      </c>
      <c r="J175" s="8">
        <v>14.157999999999999</v>
      </c>
      <c r="K175" s="8">
        <v>0</v>
      </c>
      <c r="L175" s="8">
        <v>0</v>
      </c>
      <c r="M175" s="8">
        <v>100.533</v>
      </c>
      <c r="N175" s="8">
        <v>0.109</v>
      </c>
      <c r="O175" s="8">
        <v>7.0000000000000001E-3</v>
      </c>
      <c r="P175" s="8">
        <v>1E-3</v>
      </c>
      <c r="Q175" s="8">
        <v>1.2999999999999999E-2</v>
      </c>
      <c r="R175" s="8">
        <v>1.3797478537233641E-3</v>
      </c>
      <c r="S175" s="8">
        <v>0</v>
      </c>
      <c r="T175" s="8">
        <v>9.9776201712123331</v>
      </c>
      <c r="U175" s="8">
        <v>5.8237745294430514</v>
      </c>
      <c r="V175" s="8">
        <v>0</v>
      </c>
      <c r="W175" s="8">
        <v>0.19584580363716242</v>
      </c>
      <c r="X175" s="8">
        <v>3.1476536751078039</v>
      </c>
      <c r="Y175" s="8">
        <v>0</v>
      </c>
      <c r="Z175" s="8">
        <v>4.8537260727459248</v>
      </c>
      <c r="AA175" s="8">
        <v>0</v>
      </c>
      <c r="AB175" s="8">
        <v>0</v>
      </c>
      <c r="AC175" s="8">
        <v>24</v>
      </c>
      <c r="AD175" s="8">
        <v>0.4078818446244728</v>
      </c>
      <c r="AE175" s="8">
        <v>0.36856079097888123</v>
      </c>
      <c r="AF175" s="8">
        <v>3.1476536751078039</v>
      </c>
      <c r="AG175" s="8">
        <v>0.19584580363716242</v>
      </c>
      <c r="AH175" s="8">
        <v>0.94142490379251498</v>
      </c>
      <c r="AI175" s="8">
        <v>5.8575096207485022E-2</v>
      </c>
      <c r="AJ175" s="8">
        <f t="shared" si="12"/>
        <v>60.661113779131362</v>
      </c>
      <c r="AK175" s="8">
        <f t="shared" si="13"/>
        <v>36.85607909788812</v>
      </c>
    </row>
    <row r="176" spans="1:37">
      <c r="A176" s="12" t="s">
        <v>20</v>
      </c>
      <c r="B176" s="12" t="s">
        <v>15</v>
      </c>
      <c r="C176" s="8">
        <v>7.0999999999999994E-2</v>
      </c>
      <c r="D176" s="8">
        <v>4.1000000000000002E-2</v>
      </c>
      <c r="E176" s="8">
        <v>36.137999999999998</v>
      </c>
      <c r="F176" s="8">
        <v>30.298999999999999</v>
      </c>
      <c r="G176" s="8">
        <v>0</v>
      </c>
      <c r="H176" s="8">
        <v>16.486999999999998</v>
      </c>
      <c r="I176" s="8">
        <v>0</v>
      </c>
      <c r="J176" s="8">
        <v>16.529</v>
      </c>
      <c r="K176" s="8">
        <v>5.8999999999999997E-2</v>
      </c>
      <c r="L176" s="8">
        <v>0</v>
      </c>
      <c r="M176" s="8">
        <v>99.951999999999998</v>
      </c>
      <c r="N176" s="8">
        <v>0.23599999999999999</v>
      </c>
      <c r="O176" s="8">
        <v>3.0000000000000001E-3</v>
      </c>
      <c r="P176" s="8">
        <v>8.8999999999999996E-2</v>
      </c>
      <c r="Q176" s="8">
        <v>0</v>
      </c>
      <c r="R176" s="8">
        <v>1.6207669303725497E-2</v>
      </c>
      <c r="S176" s="8">
        <v>7.039437261963535E-3</v>
      </c>
      <c r="T176" s="8">
        <v>9.7220180844589041</v>
      </c>
      <c r="U176" s="8">
        <v>5.4680870271845929</v>
      </c>
      <c r="V176" s="8">
        <v>0</v>
      </c>
      <c r="W176" s="8">
        <v>0.7634006752251139</v>
      </c>
      <c r="X176" s="8">
        <v>2.383673706288834</v>
      </c>
      <c r="Y176" s="8">
        <v>0</v>
      </c>
      <c r="Z176" s="8">
        <v>5.6251444030861597</v>
      </c>
      <c r="AA176" s="8">
        <v>1.4428997190708906E-2</v>
      </c>
      <c r="AB176" s="8">
        <v>0</v>
      </c>
      <c r="AC176" s="8">
        <v>24.000000000000004</v>
      </c>
      <c r="AD176" s="8">
        <v>0.35875466159584746</v>
      </c>
      <c r="AE176" s="8">
        <v>0.35997690516263792</v>
      </c>
      <c r="AF176" s="8">
        <v>2.383673706288834</v>
      </c>
      <c r="AG176" s="8">
        <v>0.7634006752251139</v>
      </c>
      <c r="AH176" s="8">
        <v>0.75742528371449913</v>
      </c>
      <c r="AI176" s="8">
        <v>0.24257471628550081</v>
      </c>
      <c r="AJ176" s="8">
        <f t="shared" si="12"/>
        <v>70.236885471296389</v>
      </c>
      <c r="AK176" s="8">
        <f t="shared" si="13"/>
        <v>35.997690516263795</v>
      </c>
    </row>
    <row r="177" spans="1:37">
      <c r="A177" s="12" t="s">
        <v>21</v>
      </c>
      <c r="B177" s="12" t="s">
        <v>15</v>
      </c>
      <c r="C177" s="8">
        <v>4.7E-2</v>
      </c>
      <c r="D177" s="8">
        <v>1.7999999999999999E-2</v>
      </c>
      <c r="E177" s="8">
        <v>38.36</v>
      </c>
      <c r="F177" s="8">
        <v>31.305</v>
      </c>
      <c r="G177" s="8">
        <v>0</v>
      </c>
      <c r="H177" s="8">
        <v>16.463000000000001</v>
      </c>
      <c r="I177" s="8">
        <v>0</v>
      </c>
      <c r="J177" s="8">
        <v>14.324</v>
      </c>
      <c r="K177" s="8">
        <v>1.2999999999999999E-2</v>
      </c>
      <c r="L177" s="8">
        <v>0</v>
      </c>
      <c r="M177" s="8">
        <v>100.583</v>
      </c>
      <c r="N177" s="8">
        <v>4.5999999999999999E-2</v>
      </c>
      <c r="O177" s="8">
        <v>0</v>
      </c>
      <c r="P177" s="8">
        <v>0</v>
      </c>
      <c r="Q177" s="8">
        <v>7.0000000000000001E-3</v>
      </c>
      <c r="R177" s="8">
        <v>1.0727383102911683E-2</v>
      </c>
      <c r="S177" s="8">
        <v>3.090012993642807E-3</v>
      </c>
      <c r="T177" s="8">
        <v>10.318216214505371</v>
      </c>
      <c r="U177" s="8">
        <v>5.6487785003890068</v>
      </c>
      <c r="V177" s="8">
        <v>0</v>
      </c>
      <c r="W177" s="8">
        <v>5.3704929125188983E-3</v>
      </c>
      <c r="X177" s="8">
        <v>3.1366431211581545</v>
      </c>
      <c r="Y177" s="8">
        <v>0</v>
      </c>
      <c r="Z177" s="8">
        <v>4.8739954895790634</v>
      </c>
      <c r="AA177" s="8">
        <v>3.1787853593263954E-3</v>
      </c>
      <c r="AB177" s="8">
        <v>0</v>
      </c>
      <c r="AC177" s="8">
        <v>23.999999999999996</v>
      </c>
      <c r="AD177" s="8">
        <v>0.39196732107503418</v>
      </c>
      <c r="AE177" s="8">
        <v>0.35377844116900076</v>
      </c>
      <c r="AF177" s="8">
        <v>3.1366431211581545</v>
      </c>
      <c r="AG177" s="8">
        <v>5.3704929125188983E-3</v>
      </c>
      <c r="AH177" s="8">
        <v>0.99829074804498985</v>
      </c>
      <c r="AI177" s="8">
        <v>1.7092519550101796E-3</v>
      </c>
      <c r="AJ177" s="8">
        <f t="shared" si="12"/>
        <v>60.84403162372233</v>
      </c>
      <c r="AK177" s="8">
        <f t="shared" si="13"/>
        <v>35.377844116900079</v>
      </c>
    </row>
    <row r="178" spans="1:37">
      <c r="A178" s="12" t="s">
        <v>22</v>
      </c>
      <c r="B178" s="12" t="s">
        <v>15</v>
      </c>
      <c r="C178" s="8">
        <v>9.4E-2</v>
      </c>
      <c r="D178" s="8">
        <v>2.9000000000000001E-2</v>
      </c>
      <c r="E178" s="8">
        <v>31.917000000000002</v>
      </c>
      <c r="F178" s="8">
        <v>36.420999999999999</v>
      </c>
      <c r="G178" s="8">
        <v>0</v>
      </c>
      <c r="H178" s="8">
        <v>16.059000000000001</v>
      </c>
      <c r="I178" s="8">
        <v>0</v>
      </c>
      <c r="J178" s="8">
        <v>15.545999999999999</v>
      </c>
      <c r="K178" s="8">
        <v>3.1E-2</v>
      </c>
      <c r="L178" s="8">
        <v>0</v>
      </c>
      <c r="M178" s="8">
        <v>100.27800000000001</v>
      </c>
      <c r="N178" s="8">
        <v>0.11799999999999999</v>
      </c>
      <c r="O178" s="8">
        <v>4.2999999999999997E-2</v>
      </c>
      <c r="P178" s="8">
        <v>0.01</v>
      </c>
      <c r="Q178" s="8">
        <v>0.01</v>
      </c>
      <c r="R178" s="8">
        <v>2.1868624866187712E-2</v>
      </c>
      <c r="S178" s="8">
        <v>5.0743858443058438E-3</v>
      </c>
      <c r="T178" s="8">
        <v>8.7507600943288395</v>
      </c>
      <c r="U178" s="8">
        <v>6.6986978916565718</v>
      </c>
      <c r="V178" s="8">
        <v>0</v>
      </c>
      <c r="W178" s="8">
        <v>0.49665599259360249</v>
      </c>
      <c r="X178" s="8">
        <v>2.6273745472877397</v>
      </c>
      <c r="Y178" s="8">
        <v>0</v>
      </c>
      <c r="Z178" s="8">
        <v>5.3918420626046215</v>
      </c>
      <c r="AA178" s="8">
        <v>7.7264008181278428E-3</v>
      </c>
      <c r="AB178" s="8">
        <v>0</v>
      </c>
      <c r="AC178" s="8">
        <v>23.999999999999996</v>
      </c>
      <c r="AD178" s="8">
        <v>0.36684796564116884</v>
      </c>
      <c r="AE178" s="8">
        <v>0.43358789012100796</v>
      </c>
      <c r="AF178" s="8">
        <v>2.6273745472877397</v>
      </c>
      <c r="AG178" s="8">
        <v>0.49665599259360249</v>
      </c>
      <c r="AH178" s="8">
        <v>0.84102076268035886</v>
      </c>
      <c r="AI178" s="8">
        <v>0.15897923731964111</v>
      </c>
      <c r="AJ178" s="8">
        <f t="shared" si="12"/>
        <v>67.236518539146857</v>
      </c>
      <c r="AK178" s="8">
        <f t="shared" si="13"/>
        <v>43.358789012100793</v>
      </c>
    </row>
    <row r="179" spans="1:37">
      <c r="A179" s="12" t="s">
        <v>23</v>
      </c>
      <c r="B179" s="12" t="s">
        <v>15</v>
      </c>
      <c r="C179" s="8">
        <v>2.5000000000000001E-2</v>
      </c>
      <c r="D179" s="8">
        <v>9.0999999999999998E-2</v>
      </c>
      <c r="E179" s="8">
        <v>34.588999999999999</v>
      </c>
      <c r="F179" s="8">
        <v>34.779000000000003</v>
      </c>
      <c r="G179" s="8">
        <v>0</v>
      </c>
      <c r="H179" s="8">
        <v>15.686999999999999</v>
      </c>
      <c r="I179" s="8">
        <v>0</v>
      </c>
      <c r="J179" s="8">
        <v>15.645</v>
      </c>
      <c r="K179" s="8">
        <v>5.0000000000000001E-3</v>
      </c>
      <c r="L179" s="8">
        <v>0</v>
      </c>
      <c r="M179" s="8">
        <v>100.867</v>
      </c>
      <c r="N179" s="8">
        <v>0</v>
      </c>
      <c r="O179" s="8">
        <v>4.5999999999999999E-2</v>
      </c>
      <c r="P179" s="8">
        <v>0</v>
      </c>
      <c r="Q179" s="8">
        <v>0</v>
      </c>
      <c r="R179" s="8">
        <v>5.7252658686647211E-3</v>
      </c>
      <c r="S179" s="8">
        <v>1.5674327280136832E-2</v>
      </c>
      <c r="T179" s="8">
        <v>9.335202640694499</v>
      </c>
      <c r="U179" s="8">
        <v>6.2967673244340405</v>
      </c>
      <c r="V179" s="8">
        <v>0</v>
      </c>
      <c r="W179" s="8">
        <v>0.32523084857385953</v>
      </c>
      <c r="X179" s="8">
        <v>2.6787606451264319</v>
      </c>
      <c r="Y179" s="8">
        <v>0</v>
      </c>
      <c r="Z179" s="8">
        <v>5.3414122220117068</v>
      </c>
      <c r="AA179" s="8">
        <v>1.2267260106611142E-3</v>
      </c>
      <c r="AB179" s="8">
        <v>0</v>
      </c>
      <c r="AC179" s="8">
        <v>23.999999999999996</v>
      </c>
      <c r="AD179" s="8">
        <v>0.35995760013918066</v>
      </c>
      <c r="AE179" s="8">
        <v>0.40281342265119063</v>
      </c>
      <c r="AF179" s="8">
        <v>2.6787606451264319</v>
      </c>
      <c r="AG179" s="8">
        <v>0.32523084857385953</v>
      </c>
      <c r="AH179" s="8">
        <v>0.89173376514017921</v>
      </c>
      <c r="AI179" s="8">
        <v>0.10826623485982076</v>
      </c>
      <c r="AJ179" s="8">
        <f t="shared" si="12"/>
        <v>66.599714376452056</v>
      </c>
      <c r="AK179" s="8">
        <f t="shared" si="13"/>
        <v>40.281342265119065</v>
      </c>
    </row>
    <row r="180" spans="1:37">
      <c r="A180" s="12" t="s">
        <v>24</v>
      </c>
      <c r="B180" s="12" t="s">
        <v>15</v>
      </c>
      <c r="C180" s="8">
        <v>5.0000000000000001E-3</v>
      </c>
      <c r="D180" s="8">
        <v>3.9E-2</v>
      </c>
      <c r="E180" s="8">
        <v>34.866</v>
      </c>
      <c r="F180" s="8">
        <v>33.747999999999998</v>
      </c>
      <c r="G180" s="8">
        <v>0</v>
      </c>
      <c r="H180" s="8">
        <v>15.673999999999999</v>
      </c>
      <c r="I180" s="8">
        <v>0</v>
      </c>
      <c r="J180" s="8">
        <v>15.621</v>
      </c>
      <c r="K180" s="8">
        <v>0</v>
      </c>
      <c r="L180" s="8">
        <v>0</v>
      </c>
      <c r="M180" s="8">
        <v>99.984999999999999</v>
      </c>
      <c r="N180" s="8">
        <v>7.0000000000000001E-3</v>
      </c>
      <c r="O180" s="8">
        <v>2.4E-2</v>
      </c>
      <c r="P180" s="8">
        <v>1E-3</v>
      </c>
      <c r="Q180" s="8">
        <v>0</v>
      </c>
      <c r="R180" s="8">
        <v>1.1516439906618218E-3</v>
      </c>
      <c r="S180" s="8">
        <v>6.7562345202792397E-3</v>
      </c>
      <c r="T180" s="8">
        <v>9.4641248342690396</v>
      </c>
      <c r="U180" s="8">
        <v>6.1452730793422141</v>
      </c>
      <c r="V180" s="8">
        <v>0</v>
      </c>
      <c r="W180" s="8">
        <v>0.37478632936686296</v>
      </c>
      <c r="X180" s="8">
        <v>2.6439920812407212</v>
      </c>
      <c r="Y180" s="8">
        <v>0</v>
      </c>
      <c r="Z180" s="8">
        <v>5.3639157972702218</v>
      </c>
      <c r="AA180" s="8">
        <v>0</v>
      </c>
      <c r="AB180" s="8">
        <v>0</v>
      </c>
      <c r="AC180" s="8">
        <v>24</v>
      </c>
      <c r="AD180" s="8">
        <v>0.36012030687826196</v>
      </c>
      <c r="AE180" s="8">
        <v>0.39369059033235304</v>
      </c>
      <c r="AF180" s="8">
        <v>2.6439920812407212</v>
      </c>
      <c r="AG180" s="8">
        <v>0.37478632936686296</v>
      </c>
      <c r="AH180" s="8">
        <v>0.87584834711619974</v>
      </c>
      <c r="AI180" s="8">
        <v>0.12415165288380023</v>
      </c>
      <c r="AJ180" s="8">
        <f t="shared" si="12"/>
        <v>66.982736048502503</v>
      </c>
      <c r="AK180" s="8">
        <f t="shared" si="13"/>
        <v>39.369059033235303</v>
      </c>
    </row>
    <row r="181" spans="1:37">
      <c r="A181" s="12" t="s">
        <v>25</v>
      </c>
      <c r="B181" s="12" t="s">
        <v>15</v>
      </c>
      <c r="C181" s="8">
        <v>4.2999999999999997E-2</v>
      </c>
      <c r="D181" s="8">
        <v>0.05</v>
      </c>
      <c r="E181" s="8">
        <v>32.393999999999998</v>
      </c>
      <c r="F181" s="8">
        <v>37.326999999999998</v>
      </c>
      <c r="G181" s="8">
        <v>0</v>
      </c>
      <c r="H181" s="8">
        <v>15.288</v>
      </c>
      <c r="I181" s="8">
        <v>0</v>
      </c>
      <c r="J181" s="8">
        <v>15.516</v>
      </c>
      <c r="K181" s="8">
        <v>0.04</v>
      </c>
      <c r="L181" s="8">
        <v>0</v>
      </c>
      <c r="M181" s="8">
        <v>100.756</v>
      </c>
      <c r="N181" s="8">
        <v>4.9000000000000002E-2</v>
      </c>
      <c r="O181" s="8">
        <v>8.9999999999999993E-3</v>
      </c>
      <c r="P181" s="8">
        <v>8.9999999999999993E-3</v>
      </c>
      <c r="Q181" s="8">
        <v>3.1E-2</v>
      </c>
      <c r="R181" s="8">
        <v>9.9493935661498275E-3</v>
      </c>
      <c r="S181" s="8">
        <v>8.7014179038074797E-3</v>
      </c>
      <c r="T181" s="8">
        <v>8.8332968529957014</v>
      </c>
      <c r="U181" s="8">
        <v>6.8280414102249587</v>
      </c>
      <c r="V181" s="8">
        <v>0</v>
      </c>
      <c r="W181" s="8">
        <v>0.30136011383942929</v>
      </c>
      <c r="X181" s="8">
        <v>2.6565296230688773</v>
      </c>
      <c r="Y181" s="8">
        <v>0</v>
      </c>
      <c r="Z181" s="8">
        <v>5.3522057923646118</v>
      </c>
      <c r="AA181" s="8">
        <v>9.9153960364642153E-3</v>
      </c>
      <c r="AB181" s="8">
        <v>0</v>
      </c>
      <c r="AC181" s="8">
        <v>24</v>
      </c>
      <c r="AD181" s="8">
        <v>0.35593931820505836</v>
      </c>
      <c r="AE181" s="8">
        <v>0.43598071221410506</v>
      </c>
      <c r="AF181" s="8">
        <v>2.6565296230688773</v>
      </c>
      <c r="AG181" s="8">
        <v>0.30136011383942929</v>
      </c>
      <c r="AH181" s="8">
        <v>0.89811651527131575</v>
      </c>
      <c r="AI181" s="8">
        <v>0.101883484728684</v>
      </c>
      <c r="AJ181" s="8">
        <f t="shared" si="12"/>
        <v>66.82959936534391</v>
      </c>
      <c r="AK181" s="8">
        <f t="shared" si="13"/>
        <v>43.598071221410507</v>
      </c>
    </row>
    <row r="182" spans="1:37">
      <c r="A182" s="12" t="s">
        <v>26</v>
      </c>
      <c r="B182" s="12" t="s">
        <v>15</v>
      </c>
      <c r="C182" s="8">
        <v>0.104</v>
      </c>
      <c r="D182" s="8">
        <v>5.0000000000000001E-3</v>
      </c>
      <c r="E182" s="8">
        <v>46.087000000000003</v>
      </c>
      <c r="F182" s="8">
        <v>24.204999999999998</v>
      </c>
      <c r="G182" s="8">
        <v>0</v>
      </c>
      <c r="H182" s="8">
        <v>14.497</v>
      </c>
      <c r="I182" s="8">
        <v>0</v>
      </c>
      <c r="J182" s="8">
        <v>15.675000000000001</v>
      </c>
      <c r="K182" s="8">
        <v>4.2000000000000003E-2</v>
      </c>
      <c r="L182" s="8">
        <v>0</v>
      </c>
      <c r="M182" s="8">
        <v>100.718</v>
      </c>
      <c r="N182" s="8">
        <v>0</v>
      </c>
      <c r="O182" s="8">
        <v>0.08</v>
      </c>
      <c r="P182" s="8">
        <v>2.3E-2</v>
      </c>
      <c r="Q182" s="8">
        <v>0</v>
      </c>
      <c r="R182" s="8">
        <v>2.2879544937426527E-2</v>
      </c>
      <c r="S182" s="8">
        <v>8.2732455645041227E-4</v>
      </c>
      <c r="T182" s="8">
        <v>11.948752757279074</v>
      </c>
      <c r="U182" s="8">
        <v>4.2098249205971765</v>
      </c>
      <c r="V182" s="8">
        <v>0</v>
      </c>
      <c r="W182" s="8">
        <v>0</v>
      </c>
      <c r="X182" s="8">
        <v>2.6668300089006176</v>
      </c>
      <c r="Y182" s="8">
        <v>0</v>
      </c>
      <c r="Z182" s="8">
        <v>5.1409865821247331</v>
      </c>
      <c r="AA182" s="8">
        <v>9.8988616045252338E-3</v>
      </c>
      <c r="AB182" s="8">
        <v>0</v>
      </c>
      <c r="AC182" s="8">
        <v>24.000000000000004</v>
      </c>
      <c r="AD182" s="8">
        <v>0.34155899768009274</v>
      </c>
      <c r="AE182" s="8">
        <v>0.26053189856933501</v>
      </c>
      <c r="AF182" s="8">
        <v>2.8728214257646267</v>
      </c>
      <c r="AG182" s="8">
        <v>0.20599141686400901</v>
      </c>
      <c r="AH182" s="8">
        <v>1.0772420499906283</v>
      </c>
      <c r="AI182" s="8">
        <v>7.7242049990628295E-2</v>
      </c>
      <c r="AJ182" s="8">
        <f t="shared" si="12"/>
        <v>64.151606540406036</v>
      </c>
      <c r="AK182" s="8">
        <f t="shared" si="13"/>
        <v>26.0531898569335</v>
      </c>
    </row>
    <row r="183" spans="1:37">
      <c r="A183" s="12" t="s">
        <v>27</v>
      </c>
      <c r="B183" s="12" t="s">
        <v>15</v>
      </c>
      <c r="C183" s="8">
        <v>0.314</v>
      </c>
      <c r="D183" s="8">
        <v>8.9999999999999993E-3</v>
      </c>
      <c r="E183" s="8">
        <v>44.317</v>
      </c>
      <c r="F183" s="8">
        <v>25.210999999999999</v>
      </c>
      <c r="G183" s="8">
        <v>0</v>
      </c>
      <c r="H183" s="8">
        <v>13.756</v>
      </c>
      <c r="I183" s="8">
        <v>0</v>
      </c>
      <c r="J183" s="8">
        <v>16.675000000000001</v>
      </c>
      <c r="K183" s="8">
        <v>1E-3</v>
      </c>
      <c r="L183" s="8">
        <v>0</v>
      </c>
      <c r="M183" s="8">
        <v>100.48099999999999</v>
      </c>
      <c r="N183" s="8">
        <v>3.9E-2</v>
      </c>
      <c r="O183" s="8">
        <v>0.10100000000000001</v>
      </c>
      <c r="P183" s="8">
        <v>0.01</v>
      </c>
      <c r="Q183" s="8">
        <v>4.8000000000000001E-2</v>
      </c>
      <c r="R183" s="8">
        <v>6.9237505977521568E-2</v>
      </c>
      <c r="S183" s="8">
        <v>1.4926093053659094E-3</v>
      </c>
      <c r="T183" s="8">
        <v>11.516279959203548</v>
      </c>
      <c r="U183" s="8">
        <v>4.3948771995565288</v>
      </c>
      <c r="V183" s="8">
        <v>0</v>
      </c>
      <c r="W183" s="8">
        <v>0</v>
      </c>
      <c r="X183" s="8">
        <v>2.5363377535552809</v>
      </c>
      <c r="Y183" s="8">
        <v>0</v>
      </c>
      <c r="Z183" s="8">
        <v>5.4815387431433313</v>
      </c>
      <c r="AA183" s="8">
        <v>2.3622925842571891E-4</v>
      </c>
      <c r="AB183" s="8">
        <v>0</v>
      </c>
      <c r="AC183" s="8">
        <v>24.000000000000004</v>
      </c>
      <c r="AD183" s="8">
        <v>0.31633534821840009</v>
      </c>
      <c r="AE183" s="8">
        <v>0.27621354975661699</v>
      </c>
      <c r="AF183" s="8">
        <v>2.588955142881141</v>
      </c>
      <c r="AG183" s="8">
        <v>5.2617389325860103E-2</v>
      </c>
      <c r="AH183" s="8">
        <v>1.0207454189616916</v>
      </c>
      <c r="AI183" s="8">
        <v>2.07454189616917E-2</v>
      </c>
      <c r="AJ183" s="8">
        <f t="shared" si="12"/>
        <v>67.92073472276104</v>
      </c>
      <c r="AK183" s="8">
        <f t="shared" si="13"/>
        <v>27.621354975661699</v>
      </c>
    </row>
    <row r="184" spans="1:37">
      <c r="A184" s="12" t="s">
        <v>28</v>
      </c>
      <c r="B184" s="12" t="s">
        <v>15</v>
      </c>
      <c r="C184" s="8">
        <v>0.17899999999999999</v>
      </c>
      <c r="D184" s="8">
        <v>5.5E-2</v>
      </c>
      <c r="E184" s="8">
        <v>43.667000000000002</v>
      </c>
      <c r="F184" s="8">
        <v>25.207000000000001</v>
      </c>
      <c r="G184" s="8">
        <v>0</v>
      </c>
      <c r="H184" s="8">
        <v>13.54</v>
      </c>
      <c r="I184" s="8">
        <v>0</v>
      </c>
      <c r="J184" s="8">
        <v>17.363</v>
      </c>
      <c r="K184" s="8">
        <v>4.1000000000000002E-2</v>
      </c>
      <c r="L184" s="8">
        <v>0</v>
      </c>
      <c r="M184" s="8">
        <v>100.282</v>
      </c>
      <c r="N184" s="8">
        <v>0.08</v>
      </c>
      <c r="O184" s="8">
        <v>0.109</v>
      </c>
      <c r="P184" s="8">
        <v>2.9000000000000001E-2</v>
      </c>
      <c r="Q184" s="8">
        <v>1.2E-2</v>
      </c>
      <c r="R184" s="8">
        <v>3.9463142581134016E-2</v>
      </c>
      <c r="S184" s="8">
        <v>9.1199654471301392E-3</v>
      </c>
      <c r="T184" s="8">
        <v>11.345459363973379</v>
      </c>
      <c r="U184" s="8">
        <v>4.3934400195662766</v>
      </c>
      <c r="V184" s="8">
        <v>0</v>
      </c>
      <c r="W184" s="8">
        <v>0.16393440040380369</v>
      </c>
      <c r="X184" s="8">
        <v>2.3321568129758048</v>
      </c>
      <c r="Y184" s="8">
        <v>0</v>
      </c>
      <c r="Z184" s="8">
        <v>5.706742526268723</v>
      </c>
      <c r="AA184" s="8">
        <v>9.6837687837462629E-3</v>
      </c>
      <c r="AB184" s="8">
        <v>0</v>
      </c>
      <c r="AC184" s="8">
        <v>23.999999999999996</v>
      </c>
      <c r="AD184" s="8">
        <v>0.30429620940806973</v>
      </c>
      <c r="AE184" s="8">
        <v>0.27914531458032604</v>
      </c>
      <c r="AF184" s="8">
        <v>2.3321568129758048</v>
      </c>
      <c r="AG184" s="8">
        <v>0.16393440040380369</v>
      </c>
      <c r="AH184" s="8">
        <v>0.93432355375273202</v>
      </c>
      <c r="AI184" s="8">
        <v>6.5676446247267956E-2</v>
      </c>
      <c r="AJ184" s="8">
        <f t="shared" si="12"/>
        <v>70.989102928673148</v>
      </c>
      <c r="AK184" s="8">
        <f t="shared" si="13"/>
        <v>27.914531458032606</v>
      </c>
    </row>
    <row r="185" spans="1:37">
      <c r="A185" s="12" t="s">
        <v>29</v>
      </c>
      <c r="B185" s="12" t="s">
        <v>15</v>
      </c>
      <c r="C185" s="8">
        <v>3.1E-2</v>
      </c>
      <c r="D185" s="8">
        <v>6.9000000000000006E-2</v>
      </c>
      <c r="E185" s="8">
        <v>41.52</v>
      </c>
      <c r="F185" s="8">
        <v>25.434999999999999</v>
      </c>
      <c r="G185" s="8">
        <v>0</v>
      </c>
      <c r="H185" s="8">
        <v>13.529</v>
      </c>
      <c r="I185" s="8">
        <v>0</v>
      </c>
      <c r="J185" s="8">
        <v>18.423999999999999</v>
      </c>
      <c r="K185" s="8">
        <v>3.5999999999999997E-2</v>
      </c>
      <c r="L185" s="8">
        <v>0</v>
      </c>
      <c r="M185" s="8">
        <v>99.200999999999993</v>
      </c>
      <c r="N185" s="8">
        <v>0</v>
      </c>
      <c r="O185" s="8">
        <v>0.108</v>
      </c>
      <c r="P185" s="8">
        <v>1.6E-2</v>
      </c>
      <c r="Q185" s="8">
        <v>3.3000000000000002E-2</v>
      </c>
      <c r="R185" s="8">
        <v>6.892666122216869E-3</v>
      </c>
      <c r="S185" s="8">
        <v>1.1538955717032192E-2</v>
      </c>
      <c r="T185" s="8">
        <v>10.879601439817144</v>
      </c>
      <c r="U185" s="8">
        <v>4.4709745191812917</v>
      </c>
      <c r="V185" s="8">
        <v>0</v>
      </c>
      <c r="W185" s="8">
        <v>0.61256079732304869</v>
      </c>
      <c r="X185" s="8">
        <v>1.902765877176118</v>
      </c>
      <c r="Y185" s="8">
        <v>0</v>
      </c>
      <c r="Z185" s="8">
        <v>6.1070904319172934</v>
      </c>
      <c r="AA185" s="8">
        <v>8.5753127458586924E-3</v>
      </c>
      <c r="AB185" s="8">
        <v>0</v>
      </c>
      <c r="AC185" s="8">
        <v>24</v>
      </c>
      <c r="AD185" s="8">
        <v>0.29171943823355062</v>
      </c>
      <c r="AE185" s="8">
        <v>0.29125776981419566</v>
      </c>
      <c r="AF185" s="8">
        <v>1.902765877176118</v>
      </c>
      <c r="AG185" s="8">
        <v>0.61256079732304869</v>
      </c>
      <c r="AH185" s="8">
        <v>0.75646869111145676</v>
      </c>
      <c r="AI185" s="8">
        <v>0.24353130888854319</v>
      </c>
      <c r="AJ185" s="8">
        <f t="shared" si="12"/>
        <v>76.244693990128752</v>
      </c>
      <c r="AK185" s="8">
        <f t="shared" si="13"/>
        <v>29.125776981419566</v>
      </c>
    </row>
    <row r="186" spans="1:37">
      <c r="A186" s="12" t="s">
        <v>30</v>
      </c>
      <c r="B186" s="12" t="s">
        <v>15</v>
      </c>
      <c r="C186" s="8">
        <v>5.1999999999999998E-2</v>
      </c>
      <c r="D186" s="8">
        <v>1.7000000000000001E-2</v>
      </c>
      <c r="E186" s="8">
        <v>44.567999999999998</v>
      </c>
      <c r="F186" s="8">
        <v>24.896000000000001</v>
      </c>
      <c r="G186" s="8">
        <v>0</v>
      </c>
      <c r="H186" s="8">
        <v>13.474</v>
      </c>
      <c r="I186" s="8">
        <v>0</v>
      </c>
      <c r="J186" s="8">
        <v>16.802</v>
      </c>
      <c r="K186" s="8">
        <v>2.1999999999999999E-2</v>
      </c>
      <c r="L186" s="8">
        <v>0</v>
      </c>
      <c r="M186" s="8">
        <v>99.954999999999998</v>
      </c>
      <c r="N186" s="8">
        <v>0</v>
      </c>
      <c r="O186" s="8">
        <v>8.7999999999999995E-2</v>
      </c>
      <c r="P186" s="8">
        <v>4.0000000000000001E-3</v>
      </c>
      <c r="Q186" s="8">
        <v>3.2000000000000001E-2</v>
      </c>
      <c r="R186" s="8">
        <v>1.14907014025386E-2</v>
      </c>
      <c r="S186" s="8">
        <v>2.8254263088134187E-3</v>
      </c>
      <c r="T186" s="8">
        <v>11.606370602690758</v>
      </c>
      <c r="U186" s="8">
        <v>4.3492830821930246</v>
      </c>
      <c r="V186" s="8">
        <v>0</v>
      </c>
      <c r="W186" s="8">
        <v>1.5714059693500815E-2</v>
      </c>
      <c r="X186" s="8">
        <v>2.4739622688553276</v>
      </c>
      <c r="Y186" s="8">
        <v>0</v>
      </c>
      <c r="Z186" s="8">
        <v>5.5351456571504345</v>
      </c>
      <c r="AA186" s="8">
        <v>5.2082017056058038E-3</v>
      </c>
      <c r="AB186" s="8">
        <v>0</v>
      </c>
      <c r="AC186" s="8">
        <v>24.000000000000004</v>
      </c>
      <c r="AD186" s="8">
        <v>0.31024692298291329</v>
      </c>
      <c r="AE186" s="8">
        <v>0.27258570335563809</v>
      </c>
      <c r="AF186" s="8">
        <v>2.4739622688553276</v>
      </c>
      <c r="AG186" s="8">
        <v>1.5714059693500815E-2</v>
      </c>
      <c r="AH186" s="8">
        <v>0.99368831220616527</v>
      </c>
      <c r="AI186" s="8">
        <v>6.311687793834694E-3</v>
      </c>
      <c r="AJ186" s="8">
        <f t="shared" si="12"/>
        <v>69.110638891226401</v>
      </c>
      <c r="AK186" s="8">
        <f t="shared" si="13"/>
        <v>27.25857033556381</v>
      </c>
    </row>
    <row r="187" spans="1:37">
      <c r="A187" s="12" t="s">
        <v>31</v>
      </c>
      <c r="B187" s="12" t="s">
        <v>15</v>
      </c>
      <c r="C187" s="8">
        <v>0.34799999999999998</v>
      </c>
      <c r="D187" s="8">
        <v>5.0999999999999997E-2</v>
      </c>
      <c r="E187" s="8">
        <v>43.975000000000001</v>
      </c>
      <c r="F187" s="8">
        <v>25.084</v>
      </c>
      <c r="G187" s="8">
        <v>0</v>
      </c>
      <c r="H187" s="8">
        <v>13.175000000000001</v>
      </c>
      <c r="I187" s="8">
        <v>0</v>
      </c>
      <c r="J187" s="8">
        <v>17.062999999999999</v>
      </c>
      <c r="K187" s="8">
        <v>1.4999999999999999E-2</v>
      </c>
      <c r="L187" s="8">
        <v>0</v>
      </c>
      <c r="M187" s="8">
        <v>99.992999999999995</v>
      </c>
      <c r="N187" s="8">
        <v>8.4000000000000005E-2</v>
      </c>
      <c r="O187" s="8">
        <v>0.13500000000000001</v>
      </c>
      <c r="P187" s="8">
        <v>8.9999999999999993E-3</v>
      </c>
      <c r="Q187" s="8">
        <v>5.3999999999999999E-2</v>
      </c>
      <c r="R187" s="8">
        <v>7.6968096621895882E-2</v>
      </c>
      <c r="S187" s="8">
        <v>8.4838610464985798E-3</v>
      </c>
      <c r="T187" s="8">
        <v>11.462185796367526</v>
      </c>
      <c r="U187" s="8">
        <v>4.3860461766114103</v>
      </c>
      <c r="V187" s="8">
        <v>0</v>
      </c>
      <c r="W187" s="8">
        <v>0</v>
      </c>
      <c r="X187" s="8">
        <v>2.4366058260523671</v>
      </c>
      <c r="Y187" s="8">
        <v>0</v>
      </c>
      <c r="Z187" s="8">
        <v>5.626156020234542</v>
      </c>
      <c r="AA187" s="8">
        <v>3.5542230657585106E-3</v>
      </c>
      <c r="AB187" s="8">
        <v>0</v>
      </c>
      <c r="AC187" s="8">
        <v>24</v>
      </c>
      <c r="AD187" s="8">
        <v>0.3022048613744534</v>
      </c>
      <c r="AE187" s="8">
        <v>0.27675302734649337</v>
      </c>
      <c r="AF187" s="8">
        <v>2.4557417143680835</v>
      </c>
      <c r="AG187" s="8">
        <v>1.9135888315716401E-2</v>
      </c>
      <c r="AH187" s="8">
        <v>1.0078535018307493</v>
      </c>
      <c r="AI187" s="8">
        <v>7.8535018307491992E-3</v>
      </c>
      <c r="AJ187" s="8">
        <f t="shared" si="12"/>
        <v>69.614293634849759</v>
      </c>
      <c r="AK187" s="8">
        <f t="shared" si="13"/>
        <v>27.675302734649339</v>
      </c>
    </row>
    <row r="188" spans="1:37">
      <c r="A188" s="12" t="s">
        <v>32</v>
      </c>
      <c r="B188" s="12" t="s">
        <v>15</v>
      </c>
      <c r="C188" s="8">
        <v>4.8000000000000001E-2</v>
      </c>
      <c r="D188" s="8">
        <v>0</v>
      </c>
      <c r="E188" s="8">
        <v>47.463000000000001</v>
      </c>
      <c r="F188" s="8">
        <v>22.574000000000002</v>
      </c>
      <c r="G188" s="8">
        <v>0</v>
      </c>
      <c r="H188" s="8">
        <v>12.926</v>
      </c>
      <c r="I188" s="8">
        <v>0</v>
      </c>
      <c r="J188" s="8">
        <v>16.513000000000002</v>
      </c>
      <c r="K188" s="8">
        <v>0.11899999999999999</v>
      </c>
      <c r="L188" s="8">
        <v>0</v>
      </c>
      <c r="M188" s="8">
        <v>99.83</v>
      </c>
      <c r="N188" s="8">
        <v>4.8000000000000001E-2</v>
      </c>
      <c r="O188" s="8">
        <v>0.125</v>
      </c>
      <c r="P188" s="8">
        <v>0</v>
      </c>
      <c r="Q188" s="8">
        <v>1.4E-2</v>
      </c>
      <c r="R188" s="8">
        <v>1.0531738305078019E-2</v>
      </c>
      <c r="S188" s="8">
        <v>0</v>
      </c>
      <c r="T188" s="8">
        <v>12.272812517183613</v>
      </c>
      <c r="U188" s="8">
        <v>3.9157255704239802</v>
      </c>
      <c r="V188" s="8">
        <v>0</v>
      </c>
      <c r="W188" s="8">
        <v>0</v>
      </c>
      <c r="X188" s="8">
        <v>2.3715163592649104</v>
      </c>
      <c r="Y188" s="8">
        <v>0</v>
      </c>
      <c r="Z188" s="8">
        <v>5.4014415454279057</v>
      </c>
      <c r="AA188" s="8">
        <v>2.7972269394511334E-2</v>
      </c>
      <c r="AB188" s="8">
        <v>0</v>
      </c>
      <c r="AC188" s="8">
        <v>24</v>
      </c>
      <c r="AD188" s="8">
        <v>0.30509831499706697</v>
      </c>
      <c r="AE188" s="8">
        <v>0.24188259305647172</v>
      </c>
      <c r="AF188" s="8">
        <v>2.5811179234826596</v>
      </c>
      <c r="AG188" s="8">
        <v>0.209601564217749</v>
      </c>
      <c r="AH188" s="8">
        <v>1.0883829299337908</v>
      </c>
      <c r="AI188" s="8">
        <v>8.8382929933790794E-2</v>
      </c>
      <c r="AJ188" s="8">
        <f t="shared" si="12"/>
        <v>67.665534675497724</v>
      </c>
      <c r="AK188" s="8">
        <f t="shared" si="13"/>
        <v>24.188259305647172</v>
      </c>
    </row>
    <row r="189" spans="1:37">
      <c r="A189" s="120" t="s">
        <v>647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</row>
    <row r="190" spans="1:37">
      <c r="A190" s="12" t="s">
        <v>16</v>
      </c>
      <c r="B190" s="12" t="s">
        <v>14</v>
      </c>
      <c r="C190" s="8" t="s">
        <v>4</v>
      </c>
      <c r="D190" s="8" t="s">
        <v>6</v>
      </c>
      <c r="E190" s="8" t="s">
        <v>3</v>
      </c>
      <c r="F190" s="8" t="s">
        <v>7</v>
      </c>
      <c r="G190" s="8" t="s">
        <v>79</v>
      </c>
      <c r="H190" s="8" t="s">
        <v>11</v>
      </c>
      <c r="I190" s="8" t="s">
        <v>12</v>
      </c>
      <c r="J190" s="8" t="s">
        <v>2</v>
      </c>
      <c r="K190" s="8" t="s">
        <v>5</v>
      </c>
      <c r="L190" s="8" t="s">
        <v>78</v>
      </c>
      <c r="M190" s="8" t="s">
        <v>13</v>
      </c>
      <c r="N190" s="8" t="s">
        <v>8</v>
      </c>
      <c r="O190" s="8" t="s">
        <v>9</v>
      </c>
      <c r="P190" s="8" t="s">
        <v>10</v>
      </c>
      <c r="Q190" s="8" t="s">
        <v>1</v>
      </c>
      <c r="R190" s="8" t="s">
        <v>80</v>
      </c>
      <c r="S190" s="8" t="s">
        <v>81</v>
      </c>
      <c r="T190" s="8" t="s">
        <v>82</v>
      </c>
      <c r="U190" s="8" t="s">
        <v>83</v>
      </c>
      <c r="V190" s="8" t="s">
        <v>84</v>
      </c>
      <c r="W190" s="8" t="s">
        <v>85</v>
      </c>
      <c r="X190" s="8" t="s">
        <v>86</v>
      </c>
      <c r="Y190" s="8" t="s">
        <v>87</v>
      </c>
      <c r="Z190" s="8" t="s">
        <v>88</v>
      </c>
      <c r="AA190" s="8" t="s">
        <v>89</v>
      </c>
      <c r="AB190" s="8" t="s">
        <v>90</v>
      </c>
      <c r="AC190" s="8" t="s">
        <v>91</v>
      </c>
      <c r="AD190" s="8" t="s">
        <v>92</v>
      </c>
      <c r="AE190" s="8" t="s">
        <v>93</v>
      </c>
      <c r="AF190" s="8" t="s">
        <v>86</v>
      </c>
      <c r="AG190" s="8" t="s">
        <v>85</v>
      </c>
      <c r="AH190" s="8" t="s">
        <v>94</v>
      </c>
      <c r="AI190" s="8" t="s">
        <v>95</v>
      </c>
      <c r="AJ190" s="8"/>
      <c r="AK190" s="8"/>
    </row>
    <row r="191" spans="1:37">
      <c r="A191" s="12" t="s">
        <v>33</v>
      </c>
      <c r="B191" s="12" t="s">
        <v>15</v>
      </c>
      <c r="C191" s="8">
        <v>0.161</v>
      </c>
      <c r="D191" s="8">
        <v>0.02</v>
      </c>
      <c r="E191" s="8">
        <v>31.850999999999999</v>
      </c>
      <c r="F191" s="8">
        <v>38.564999999999998</v>
      </c>
      <c r="G191" s="8">
        <v>0</v>
      </c>
      <c r="H191" s="8">
        <v>15.298</v>
      </c>
      <c r="I191" s="8">
        <v>0</v>
      </c>
      <c r="J191" s="8">
        <v>14.935</v>
      </c>
      <c r="K191" s="8">
        <v>5.8999999999999997E-2</v>
      </c>
      <c r="L191" s="8">
        <v>0</v>
      </c>
      <c r="M191" s="8">
        <v>100.959</v>
      </c>
      <c r="N191" s="8">
        <v>0</v>
      </c>
      <c r="O191" s="8">
        <v>0</v>
      </c>
      <c r="P191" s="8">
        <v>0</v>
      </c>
      <c r="Q191" s="8">
        <v>7.0000000000000007E-2</v>
      </c>
      <c r="R191" s="8">
        <v>3.7397754308488677E-2</v>
      </c>
      <c r="S191" s="8">
        <v>3.4941497321354701E-3</v>
      </c>
      <c r="T191" s="8">
        <v>8.7191231756429559</v>
      </c>
      <c r="U191" s="8">
        <v>7.0820320596446962</v>
      </c>
      <c r="V191" s="8">
        <v>0</v>
      </c>
      <c r="W191" s="8">
        <v>0.11706095663110005</v>
      </c>
      <c r="X191" s="8">
        <v>2.8543139827317452</v>
      </c>
      <c r="Y191" s="8">
        <v>0</v>
      </c>
      <c r="Z191" s="8">
        <v>5.171895638716534</v>
      </c>
      <c r="AA191" s="8">
        <v>1.4682282592346555E-2</v>
      </c>
      <c r="AB191" s="8">
        <v>0</v>
      </c>
      <c r="AC191" s="8">
        <v>24.000000000000004</v>
      </c>
      <c r="AD191" s="8">
        <v>0.36488716798400372</v>
      </c>
      <c r="AE191" s="8">
        <v>0.44819710674247898</v>
      </c>
      <c r="AF191" s="8">
        <v>2.8543139827317452</v>
      </c>
      <c r="AG191" s="8">
        <v>0.11706095663110005</v>
      </c>
      <c r="AH191" s="8">
        <v>0.96060377467671532</v>
      </c>
      <c r="AI191" s="8">
        <v>3.9396225323284698E-2</v>
      </c>
      <c r="AJ191" s="8">
        <f t="shared" ref="AJ191:AJ207" si="14">Z191/(Z191+AF191)*100</f>
        <v>64.437584895562424</v>
      </c>
      <c r="AK191" s="8">
        <f t="shared" ref="AK191:AK207" si="15">AE191*100</f>
        <v>44.819710674247901</v>
      </c>
    </row>
    <row r="192" spans="1:37">
      <c r="A192" s="12" t="s">
        <v>34</v>
      </c>
      <c r="B192" s="12" t="s">
        <v>15</v>
      </c>
      <c r="C192" s="8">
        <v>0.247</v>
      </c>
      <c r="D192" s="8">
        <v>4.2999999999999997E-2</v>
      </c>
      <c r="E192" s="8">
        <v>17.577999999999999</v>
      </c>
      <c r="F192" s="8">
        <v>53.616</v>
      </c>
      <c r="G192" s="8">
        <v>0</v>
      </c>
      <c r="H192" s="8">
        <v>17.657</v>
      </c>
      <c r="I192" s="8">
        <v>0.311</v>
      </c>
      <c r="J192" s="8">
        <v>11.342000000000001</v>
      </c>
      <c r="K192" s="8">
        <v>5.2999999999999999E-2</v>
      </c>
      <c r="L192" s="8">
        <v>0</v>
      </c>
      <c r="M192" s="8">
        <v>100.896</v>
      </c>
      <c r="N192" s="8">
        <v>1.4999999999999999E-2</v>
      </c>
      <c r="O192" s="8">
        <v>5.0000000000000001E-3</v>
      </c>
      <c r="P192" s="8">
        <v>6.0000000000000001E-3</v>
      </c>
      <c r="Q192" s="8">
        <v>2.3E-2</v>
      </c>
      <c r="R192" s="8">
        <v>6.2153825709665746E-2</v>
      </c>
      <c r="S192" s="8">
        <v>8.1382539138352694E-3</v>
      </c>
      <c r="T192" s="8">
        <v>5.2127928309852578</v>
      </c>
      <c r="U192" s="8">
        <v>10.666212395526033</v>
      </c>
      <c r="V192" s="8">
        <v>0</v>
      </c>
      <c r="W192" s="8">
        <v>0</v>
      </c>
      <c r="X192" s="8">
        <v>3.7152751341147932</v>
      </c>
      <c r="Y192" s="8">
        <v>6.6278098668431623E-2</v>
      </c>
      <c r="Z192" s="8">
        <v>4.2548615512439749</v>
      </c>
      <c r="AA192" s="8">
        <v>1.4287909838009467E-2</v>
      </c>
      <c r="AB192" s="8">
        <v>0</v>
      </c>
      <c r="AC192" s="8">
        <v>24</v>
      </c>
      <c r="AD192" s="8">
        <v>0.46614948786760407</v>
      </c>
      <c r="AE192" s="8">
        <v>0.67171792208481196</v>
      </c>
      <c r="AF192" s="8">
        <v>3.7348645198730877</v>
      </c>
      <c r="AG192" s="8">
        <v>1.9589385758294501E-2</v>
      </c>
      <c r="AH192" s="8">
        <v>1.0052726608531408</v>
      </c>
      <c r="AI192" s="8">
        <v>-5.2726608531407978E-3</v>
      </c>
      <c r="AJ192" s="8">
        <f t="shared" si="14"/>
        <v>53.254160572855447</v>
      </c>
      <c r="AK192" s="8">
        <f t="shared" si="15"/>
        <v>67.171792208481193</v>
      </c>
    </row>
    <row r="193" spans="1:37">
      <c r="A193" s="12" t="s">
        <v>35</v>
      </c>
      <c r="B193" s="12" t="s">
        <v>15</v>
      </c>
      <c r="C193" s="8">
        <v>0.36299999999999999</v>
      </c>
      <c r="D193" s="8">
        <v>2E-3</v>
      </c>
      <c r="E193" s="8">
        <v>38.405999999999999</v>
      </c>
      <c r="F193" s="8">
        <v>32.241</v>
      </c>
      <c r="G193" s="8">
        <v>0</v>
      </c>
      <c r="H193" s="8">
        <v>14.263</v>
      </c>
      <c r="I193" s="8">
        <v>0</v>
      </c>
      <c r="J193" s="8">
        <v>15.416</v>
      </c>
      <c r="K193" s="8">
        <v>5.5E-2</v>
      </c>
      <c r="L193" s="8">
        <v>0</v>
      </c>
      <c r="M193" s="8">
        <v>100.79600000000001</v>
      </c>
      <c r="N193" s="8">
        <v>0</v>
      </c>
      <c r="O193" s="8">
        <v>0</v>
      </c>
      <c r="P193" s="8">
        <v>1.9E-2</v>
      </c>
      <c r="Q193" s="8">
        <v>3.1E-2</v>
      </c>
      <c r="R193" s="8">
        <v>8.2124391044674644E-2</v>
      </c>
      <c r="S193" s="8">
        <v>3.4031994368715978E-4</v>
      </c>
      <c r="T193" s="8">
        <v>10.239876238221408</v>
      </c>
      <c r="U193" s="8">
        <v>5.7665882868404967</v>
      </c>
      <c r="V193" s="8">
        <v>0</v>
      </c>
      <c r="W193" s="8">
        <v>0</v>
      </c>
      <c r="X193" s="8">
        <v>2.6982337546414725</v>
      </c>
      <c r="Y193" s="8">
        <v>0</v>
      </c>
      <c r="Z193" s="8">
        <v>5.1995063955369059</v>
      </c>
      <c r="AA193" s="8">
        <v>1.3330613771354917E-2</v>
      </c>
      <c r="AB193" s="8">
        <v>0</v>
      </c>
      <c r="AC193" s="8">
        <v>23.999999999999996</v>
      </c>
      <c r="AD193" s="8">
        <v>0.34164630683380109</v>
      </c>
      <c r="AE193" s="8">
        <v>0.36026620855664532</v>
      </c>
      <c r="AF193" s="8">
        <v>2.869627701680082</v>
      </c>
      <c r="AG193" s="8">
        <v>0.171393947038609</v>
      </c>
      <c r="AH193" s="8">
        <v>1.0635207927199708</v>
      </c>
      <c r="AI193" s="8">
        <v>6.3520792719970798E-2</v>
      </c>
      <c r="AJ193" s="8">
        <f t="shared" si="14"/>
        <v>64.436980881631328</v>
      </c>
      <c r="AK193" s="8">
        <f t="shared" si="15"/>
        <v>36.026620855664532</v>
      </c>
    </row>
    <row r="194" spans="1:37">
      <c r="A194" s="12" t="s">
        <v>36</v>
      </c>
      <c r="B194" s="12" t="s">
        <v>15</v>
      </c>
      <c r="C194" s="8">
        <v>1.7000000000000001E-2</v>
      </c>
      <c r="D194" s="8">
        <v>0</v>
      </c>
      <c r="E194" s="8">
        <v>33.341000000000001</v>
      </c>
      <c r="F194" s="8">
        <v>37.015999999999998</v>
      </c>
      <c r="G194" s="8">
        <v>0</v>
      </c>
      <c r="H194" s="8">
        <v>15.912000000000001</v>
      </c>
      <c r="I194" s="8">
        <v>0</v>
      </c>
      <c r="J194" s="8">
        <v>14.412000000000001</v>
      </c>
      <c r="K194" s="8">
        <v>1.7000000000000001E-2</v>
      </c>
      <c r="L194" s="8">
        <v>0</v>
      </c>
      <c r="M194" s="8">
        <v>100.75700000000001</v>
      </c>
      <c r="N194" s="8">
        <v>0</v>
      </c>
      <c r="O194" s="8">
        <v>0</v>
      </c>
      <c r="P194" s="8">
        <v>3.7999999999999999E-2</v>
      </c>
      <c r="Q194" s="8">
        <v>4.0000000000000001E-3</v>
      </c>
      <c r="R194" s="8">
        <v>3.9464995811027007E-3</v>
      </c>
      <c r="S194" s="8">
        <v>0</v>
      </c>
      <c r="T194" s="8">
        <v>9.1216174409980741</v>
      </c>
      <c r="U194" s="8">
        <v>6.7935618054789826</v>
      </c>
      <c r="V194" s="8">
        <v>0</v>
      </c>
      <c r="W194" s="8">
        <v>7.6927754360745837E-2</v>
      </c>
      <c r="X194" s="8">
        <v>3.0118812973213784</v>
      </c>
      <c r="Y194" s="8">
        <v>0</v>
      </c>
      <c r="Z194" s="8">
        <v>4.9878372119809598</v>
      </c>
      <c r="AA194" s="8">
        <v>4.2279902787562456E-3</v>
      </c>
      <c r="AB194" s="8">
        <v>0</v>
      </c>
      <c r="AC194" s="8">
        <v>24</v>
      </c>
      <c r="AD194" s="8">
        <v>0.38243708475617016</v>
      </c>
      <c r="AE194" s="8">
        <v>0.42686052731594509</v>
      </c>
      <c r="AF194" s="8">
        <v>3.0118812973213784</v>
      </c>
      <c r="AG194" s="8">
        <v>7.6927754360745837E-2</v>
      </c>
      <c r="AH194" s="8">
        <v>0.97509468760496798</v>
      </c>
      <c r="AI194" s="8">
        <v>2.4905312395031996E-2</v>
      </c>
      <c r="AJ194" s="8">
        <f t="shared" si="14"/>
        <v>62.350159023482355</v>
      </c>
      <c r="AK194" s="8">
        <f t="shared" si="15"/>
        <v>42.686052731594508</v>
      </c>
    </row>
    <row r="195" spans="1:37">
      <c r="A195" s="12" t="s">
        <v>37</v>
      </c>
      <c r="B195" s="12" t="s">
        <v>15</v>
      </c>
      <c r="C195" s="8">
        <v>6.9000000000000006E-2</v>
      </c>
      <c r="D195" s="8">
        <v>1.7000000000000001E-2</v>
      </c>
      <c r="E195" s="8">
        <v>31.492999999999999</v>
      </c>
      <c r="F195" s="8">
        <v>38.084000000000003</v>
      </c>
      <c r="G195" s="8">
        <v>0</v>
      </c>
      <c r="H195" s="8">
        <v>16.09</v>
      </c>
      <c r="I195" s="8">
        <v>0</v>
      </c>
      <c r="J195" s="8">
        <v>14.847</v>
      </c>
      <c r="K195" s="8">
        <v>3.4000000000000002E-2</v>
      </c>
      <c r="L195" s="8">
        <v>0</v>
      </c>
      <c r="M195" s="8">
        <v>100.755</v>
      </c>
      <c r="N195" s="8">
        <v>0</v>
      </c>
      <c r="O195" s="8">
        <v>0</v>
      </c>
      <c r="P195" s="8">
        <v>2.7E-2</v>
      </c>
      <c r="Q195" s="8">
        <v>9.4E-2</v>
      </c>
      <c r="R195" s="8">
        <v>1.6088671363462516E-2</v>
      </c>
      <c r="S195" s="8">
        <v>2.9813425543725146E-3</v>
      </c>
      <c r="T195" s="8">
        <v>8.6539666243515381</v>
      </c>
      <c r="U195" s="8">
        <v>7.020346550103481</v>
      </c>
      <c r="V195" s="8">
        <v>0</v>
      </c>
      <c r="W195" s="8">
        <v>0.2875467977093038</v>
      </c>
      <c r="X195" s="8">
        <v>2.8495670913441313</v>
      </c>
      <c r="Y195" s="8">
        <v>0</v>
      </c>
      <c r="Z195" s="8">
        <v>5.1610097113310838</v>
      </c>
      <c r="AA195" s="8">
        <v>8.493211242627547E-3</v>
      </c>
      <c r="AB195" s="8">
        <v>0</v>
      </c>
      <c r="AC195" s="8">
        <v>24</v>
      </c>
      <c r="AD195" s="8">
        <v>0.37805099563810635</v>
      </c>
      <c r="AE195" s="8">
        <v>0.44788862337807489</v>
      </c>
      <c r="AF195" s="8">
        <v>2.8495670913441313</v>
      </c>
      <c r="AG195" s="8">
        <v>0.2875467977093038</v>
      </c>
      <c r="AH195" s="8">
        <v>0.90834033832413219</v>
      </c>
      <c r="AI195" s="8">
        <v>9.1659661675867823E-2</v>
      </c>
      <c r="AJ195" s="8">
        <f t="shared" si="14"/>
        <v>64.427441849225019</v>
      </c>
      <c r="AK195" s="8">
        <f t="shared" si="15"/>
        <v>44.788862337807487</v>
      </c>
    </row>
    <row r="196" spans="1:37">
      <c r="A196" s="12" t="s">
        <v>38</v>
      </c>
      <c r="B196" s="12" t="s">
        <v>15</v>
      </c>
      <c r="C196" s="8">
        <v>1.4999999999999999E-2</v>
      </c>
      <c r="D196" s="8">
        <v>7.4999999999999997E-2</v>
      </c>
      <c r="E196" s="8">
        <v>17.878</v>
      </c>
      <c r="F196" s="8">
        <v>52.978999999999999</v>
      </c>
      <c r="G196" s="8">
        <v>0</v>
      </c>
      <c r="H196" s="8">
        <v>17.498999999999999</v>
      </c>
      <c r="I196" s="8">
        <v>0.34799999999999998</v>
      </c>
      <c r="J196" s="8">
        <v>11.848000000000001</v>
      </c>
      <c r="K196" s="8">
        <v>6.0000000000000001E-3</v>
      </c>
      <c r="L196" s="8">
        <v>0</v>
      </c>
      <c r="M196" s="8">
        <v>100.744</v>
      </c>
      <c r="N196" s="8">
        <v>3.7999999999999999E-2</v>
      </c>
      <c r="O196" s="8">
        <v>3.0000000000000001E-3</v>
      </c>
      <c r="P196" s="8">
        <v>2.3E-2</v>
      </c>
      <c r="Q196" s="8">
        <v>3.2000000000000001E-2</v>
      </c>
      <c r="R196" s="8">
        <v>3.7648433099167875E-3</v>
      </c>
      <c r="S196" s="8">
        <v>1.4158223964684562E-2</v>
      </c>
      <c r="T196" s="8">
        <v>5.2881610450858041</v>
      </c>
      <c r="U196" s="8">
        <v>10.512458831644341</v>
      </c>
      <c r="V196" s="8">
        <v>0</v>
      </c>
      <c r="W196" s="8">
        <v>0.16353398872064417</v>
      </c>
      <c r="X196" s="8">
        <v>3.5090524777701471</v>
      </c>
      <c r="Y196" s="8">
        <v>7.3973067896636227E-2</v>
      </c>
      <c r="Z196" s="8">
        <v>4.4332841707800128</v>
      </c>
      <c r="AA196" s="8">
        <v>1.6133508278159815E-3</v>
      </c>
      <c r="AB196" s="8">
        <v>0</v>
      </c>
      <c r="AC196" s="8">
        <v>24.000000000000004</v>
      </c>
      <c r="AD196" s="8">
        <v>0.45307735971065632</v>
      </c>
      <c r="AE196" s="8">
        <v>0.66531939339457347</v>
      </c>
      <c r="AF196" s="8">
        <v>3.5090524777701471</v>
      </c>
      <c r="AG196" s="8">
        <v>0.16353398872064417</v>
      </c>
      <c r="AH196" s="8">
        <v>0.95547171177241108</v>
      </c>
      <c r="AI196" s="8">
        <v>4.4528288227588891E-2</v>
      </c>
      <c r="AJ196" s="8">
        <f t="shared" si="14"/>
        <v>55.818386539801104</v>
      </c>
      <c r="AK196" s="8">
        <f t="shared" si="15"/>
        <v>66.531939339457352</v>
      </c>
    </row>
    <row r="197" spans="1:37">
      <c r="A197" s="12" t="s">
        <v>39</v>
      </c>
      <c r="B197" s="12" t="s">
        <v>15</v>
      </c>
      <c r="C197" s="8">
        <v>0.05</v>
      </c>
      <c r="D197" s="8">
        <v>0</v>
      </c>
      <c r="E197" s="8">
        <v>30.893999999999998</v>
      </c>
      <c r="F197" s="8">
        <v>39.064</v>
      </c>
      <c r="G197" s="8">
        <v>0</v>
      </c>
      <c r="H197" s="8">
        <v>16.218</v>
      </c>
      <c r="I197" s="8">
        <v>0</v>
      </c>
      <c r="J197" s="8">
        <v>14.398</v>
      </c>
      <c r="K197" s="8">
        <v>4.2999999999999997E-2</v>
      </c>
      <c r="L197" s="8">
        <v>0</v>
      </c>
      <c r="M197" s="8">
        <v>100.667</v>
      </c>
      <c r="N197" s="8">
        <v>0</v>
      </c>
      <c r="O197" s="8">
        <v>0</v>
      </c>
      <c r="P197" s="8">
        <v>0</v>
      </c>
      <c r="Q197" s="8">
        <v>0</v>
      </c>
      <c r="R197" s="8">
        <v>1.1717156875111184E-2</v>
      </c>
      <c r="S197" s="8">
        <v>0</v>
      </c>
      <c r="T197" s="8">
        <v>8.5321105757320783</v>
      </c>
      <c r="U197" s="8">
        <v>7.2372546855593498</v>
      </c>
      <c r="V197" s="8">
        <v>0</v>
      </c>
      <c r="W197" s="8">
        <v>0.20720042495833013</v>
      </c>
      <c r="X197" s="8">
        <v>2.9707907566837672</v>
      </c>
      <c r="Y197" s="8">
        <v>0</v>
      </c>
      <c r="Z197" s="8">
        <v>5.0301309038442072</v>
      </c>
      <c r="AA197" s="8">
        <v>1.0795496347160212E-2</v>
      </c>
      <c r="AB197" s="8">
        <v>0</v>
      </c>
      <c r="AC197" s="8">
        <v>24.000000000000004</v>
      </c>
      <c r="AD197" s="8">
        <v>0.38717640265871017</v>
      </c>
      <c r="AE197" s="8">
        <v>0.45894394388367771</v>
      </c>
      <c r="AF197" s="8">
        <v>2.9707907566837672</v>
      </c>
      <c r="AG197" s="8">
        <v>0.20720042495833013</v>
      </c>
      <c r="AH197" s="8">
        <v>0.93480144748190652</v>
      </c>
      <c r="AI197" s="8">
        <v>6.519855251809345E-2</v>
      </c>
      <c r="AJ197" s="8">
        <f t="shared" si="14"/>
        <v>62.869393268278451</v>
      </c>
      <c r="AK197" s="8">
        <f t="shared" si="15"/>
        <v>45.894394388367772</v>
      </c>
    </row>
    <row r="198" spans="1:37">
      <c r="A198" s="12" t="s">
        <v>40</v>
      </c>
      <c r="B198" s="12" t="s">
        <v>15</v>
      </c>
      <c r="C198" s="8">
        <v>2.4E-2</v>
      </c>
      <c r="D198" s="8">
        <v>0.105</v>
      </c>
      <c r="E198" s="8">
        <v>17.690000000000001</v>
      </c>
      <c r="F198" s="8">
        <v>53.731999999999999</v>
      </c>
      <c r="G198" s="8">
        <v>0</v>
      </c>
      <c r="H198" s="8">
        <v>18.323</v>
      </c>
      <c r="I198" s="8">
        <v>0.35499999999999998</v>
      </c>
      <c r="J198" s="8">
        <v>10.384</v>
      </c>
      <c r="K198" s="8">
        <v>0</v>
      </c>
      <c r="L198" s="8">
        <v>0</v>
      </c>
      <c r="M198" s="8">
        <v>100.666</v>
      </c>
      <c r="N198" s="8">
        <v>0.03</v>
      </c>
      <c r="O198" s="8">
        <v>0</v>
      </c>
      <c r="P198" s="8">
        <v>0</v>
      </c>
      <c r="Q198" s="8">
        <v>2.3E-2</v>
      </c>
      <c r="R198" s="8">
        <v>6.0931245367788446E-3</v>
      </c>
      <c r="S198" s="8">
        <v>2.0049797001656475E-2</v>
      </c>
      <c r="T198" s="8">
        <v>5.2928152978141059</v>
      </c>
      <c r="U198" s="8">
        <v>10.784666599787739</v>
      </c>
      <c r="V198" s="8">
        <v>0</v>
      </c>
      <c r="W198" s="8">
        <v>0</v>
      </c>
      <c r="X198" s="8">
        <v>3.889811412036023</v>
      </c>
      <c r="Y198" s="8">
        <v>7.6330113106283418E-2</v>
      </c>
      <c r="Z198" s="8">
        <v>3.9302336557174158</v>
      </c>
      <c r="AA198" s="8">
        <v>0</v>
      </c>
      <c r="AB198" s="8">
        <v>0</v>
      </c>
      <c r="AC198" s="8">
        <v>24.000000000000004</v>
      </c>
      <c r="AD198" s="8">
        <v>0.49741547246012191</v>
      </c>
      <c r="AE198" s="8">
        <v>0.67079326653736771</v>
      </c>
      <c r="AF198" s="8">
        <v>4.0195791527147389</v>
      </c>
      <c r="AG198" s="8">
        <v>0.12976774067871599</v>
      </c>
      <c r="AH198" s="8">
        <v>1.0333609337144682</v>
      </c>
      <c r="AI198" s="8">
        <v>-3.3360933714468244E-2</v>
      </c>
      <c r="AJ198" s="8">
        <f t="shared" si="14"/>
        <v>49.438065403863618</v>
      </c>
      <c r="AK198" s="8">
        <f t="shared" si="15"/>
        <v>67.079326653736771</v>
      </c>
    </row>
    <row r="199" spans="1:37">
      <c r="A199" s="12" t="s">
        <v>41</v>
      </c>
      <c r="B199" s="12" t="s">
        <v>15</v>
      </c>
      <c r="C199" s="8">
        <v>0.128</v>
      </c>
      <c r="D199" s="8">
        <v>1.0999999999999999E-2</v>
      </c>
      <c r="E199" s="8">
        <v>30.994</v>
      </c>
      <c r="F199" s="8">
        <v>38.445</v>
      </c>
      <c r="G199" s="8">
        <v>0</v>
      </c>
      <c r="H199" s="8">
        <v>16.010000000000002</v>
      </c>
      <c r="I199" s="8">
        <v>0</v>
      </c>
      <c r="J199" s="8">
        <v>14.936999999999999</v>
      </c>
      <c r="K199" s="8">
        <v>7.0000000000000007E-2</v>
      </c>
      <c r="L199" s="8">
        <v>0</v>
      </c>
      <c r="M199" s="8">
        <v>100.642</v>
      </c>
      <c r="N199" s="8">
        <v>0</v>
      </c>
      <c r="O199" s="8">
        <v>0.01</v>
      </c>
      <c r="P199" s="8">
        <v>3.2000000000000001E-2</v>
      </c>
      <c r="Q199" s="8">
        <v>5.0000000000000001E-3</v>
      </c>
      <c r="R199" s="8">
        <v>2.988698144969619E-2</v>
      </c>
      <c r="S199" s="8">
        <v>1.9317754268585708E-3</v>
      </c>
      <c r="T199" s="8">
        <v>8.5286404520395802</v>
      </c>
      <c r="U199" s="8">
        <v>7.0967066614334069</v>
      </c>
      <c r="V199" s="8">
        <v>0</v>
      </c>
      <c r="W199" s="8">
        <v>0.31101537277389468</v>
      </c>
      <c r="X199" s="8">
        <v>2.8148233566122975</v>
      </c>
      <c r="Y199" s="8">
        <v>0</v>
      </c>
      <c r="Z199" s="8">
        <v>5.1994851624922154</v>
      </c>
      <c r="AA199" s="8">
        <v>1.7510237772050293E-2</v>
      </c>
      <c r="AB199" s="8">
        <v>0</v>
      </c>
      <c r="AC199" s="8">
        <v>24</v>
      </c>
      <c r="AD199" s="8">
        <v>0.3754615159700318</v>
      </c>
      <c r="AE199" s="8">
        <v>0.45417913662309983</v>
      </c>
      <c r="AF199" s="8">
        <v>2.8148233566122975</v>
      </c>
      <c r="AG199" s="8">
        <v>0.31101537277389468</v>
      </c>
      <c r="AH199" s="8">
        <v>0.90050178537682668</v>
      </c>
      <c r="AI199" s="8">
        <v>9.9498214623173306E-2</v>
      </c>
      <c r="AJ199" s="8">
        <f t="shared" si="14"/>
        <v>64.877526864578257</v>
      </c>
      <c r="AK199" s="8">
        <f t="shared" si="15"/>
        <v>45.417913662309985</v>
      </c>
    </row>
    <row r="200" spans="1:37">
      <c r="A200" s="12" t="s">
        <v>42</v>
      </c>
      <c r="B200" s="12" t="s">
        <v>15</v>
      </c>
      <c r="C200" s="8">
        <v>0.26500000000000001</v>
      </c>
      <c r="D200" s="8">
        <v>0</v>
      </c>
      <c r="E200" s="8">
        <v>34.466000000000001</v>
      </c>
      <c r="F200" s="8">
        <v>34.877000000000002</v>
      </c>
      <c r="G200" s="8">
        <v>0</v>
      </c>
      <c r="H200" s="8">
        <v>16.72</v>
      </c>
      <c r="I200" s="8">
        <v>0</v>
      </c>
      <c r="J200" s="8">
        <v>14.007</v>
      </c>
      <c r="K200" s="8">
        <v>0.104</v>
      </c>
      <c r="L200" s="8">
        <v>0</v>
      </c>
      <c r="M200" s="8">
        <v>100.58</v>
      </c>
      <c r="N200" s="8">
        <v>8.0000000000000002E-3</v>
      </c>
      <c r="O200" s="8">
        <v>2E-3</v>
      </c>
      <c r="P200" s="8">
        <v>5.5E-2</v>
      </c>
      <c r="Q200" s="8">
        <v>7.5999999999999998E-2</v>
      </c>
      <c r="R200" s="8">
        <v>6.1490515801156762E-2</v>
      </c>
      <c r="S200" s="8">
        <v>0</v>
      </c>
      <c r="T200" s="8">
        <v>9.4250407948043513</v>
      </c>
      <c r="U200" s="8">
        <v>6.3980302355236569</v>
      </c>
      <c r="V200" s="8">
        <v>0</v>
      </c>
      <c r="W200" s="8">
        <v>5.3947938069669021E-2</v>
      </c>
      <c r="X200" s="8">
        <v>3.1902077408555596</v>
      </c>
      <c r="Y200" s="8">
        <v>0</v>
      </c>
      <c r="Z200" s="8">
        <v>4.8454293835848405</v>
      </c>
      <c r="AA200" s="8">
        <v>2.585339136077058E-2</v>
      </c>
      <c r="AB200" s="8">
        <v>0</v>
      </c>
      <c r="AC200" s="8">
        <v>24.000000000000004</v>
      </c>
      <c r="AD200" s="8">
        <v>0.40102868736244163</v>
      </c>
      <c r="AE200" s="8">
        <v>0.40434819658336751</v>
      </c>
      <c r="AF200" s="8">
        <v>3.1902077408555596</v>
      </c>
      <c r="AG200" s="8">
        <v>5.3947938069669021E-2</v>
      </c>
      <c r="AH200" s="8">
        <v>0.9833707308129116</v>
      </c>
      <c r="AI200" s="8">
        <v>1.6629269187088361E-2</v>
      </c>
      <c r="AJ200" s="8">
        <f t="shared" si="14"/>
        <v>60.299255784553296</v>
      </c>
      <c r="AK200" s="8">
        <f t="shared" si="15"/>
        <v>40.43481965833675</v>
      </c>
    </row>
    <row r="201" spans="1:37">
      <c r="A201" s="12" t="s">
        <v>43</v>
      </c>
      <c r="B201" s="12" t="s">
        <v>15</v>
      </c>
      <c r="C201" s="8">
        <v>5.1999999999999998E-2</v>
      </c>
      <c r="D201" s="8">
        <v>4.4999999999999998E-2</v>
      </c>
      <c r="E201" s="8">
        <v>18.407</v>
      </c>
      <c r="F201" s="8">
        <v>52.395000000000003</v>
      </c>
      <c r="G201" s="8">
        <v>0</v>
      </c>
      <c r="H201" s="8">
        <v>17.274999999999999</v>
      </c>
      <c r="I201" s="8">
        <v>0.32800000000000001</v>
      </c>
      <c r="J201" s="8">
        <v>11.859</v>
      </c>
      <c r="K201" s="8">
        <v>0</v>
      </c>
      <c r="L201" s="8">
        <v>0</v>
      </c>
      <c r="M201" s="8">
        <v>100.426</v>
      </c>
      <c r="N201" s="8">
        <v>4.3999999999999997E-2</v>
      </c>
      <c r="O201" s="8">
        <v>0</v>
      </c>
      <c r="P201" s="8">
        <v>2.1000000000000001E-2</v>
      </c>
      <c r="Q201" s="8">
        <v>0</v>
      </c>
      <c r="R201" s="8">
        <v>1.3053928762442294E-2</v>
      </c>
      <c r="S201" s="8">
        <v>8.4965433251172409E-3</v>
      </c>
      <c r="T201" s="8">
        <v>5.44566598407933</v>
      </c>
      <c r="U201" s="8">
        <v>10.398546639781589</v>
      </c>
      <c r="V201" s="8">
        <v>0</v>
      </c>
      <c r="W201" s="8">
        <v>0.11268643196396511</v>
      </c>
      <c r="X201" s="8">
        <v>3.5135749276584143</v>
      </c>
      <c r="Y201" s="8">
        <v>6.9734947500485478E-2</v>
      </c>
      <c r="Z201" s="8">
        <v>4.438240596928658</v>
      </c>
      <c r="AA201" s="8">
        <v>0</v>
      </c>
      <c r="AB201" s="8">
        <v>0</v>
      </c>
      <c r="AC201" s="8">
        <v>24</v>
      </c>
      <c r="AD201" s="8">
        <v>0.44965719881519256</v>
      </c>
      <c r="AE201" s="8">
        <v>0.65629936221139085</v>
      </c>
      <c r="AF201" s="8">
        <v>3.5135749276584143</v>
      </c>
      <c r="AG201" s="8">
        <v>0.11268643196396511</v>
      </c>
      <c r="AH201" s="8">
        <v>0.96892490066526815</v>
      </c>
      <c r="AI201" s="8">
        <v>3.1075099334731821E-2</v>
      </c>
      <c r="AJ201" s="8">
        <f t="shared" si="14"/>
        <v>55.814179582078907</v>
      </c>
      <c r="AK201" s="8">
        <f t="shared" si="15"/>
        <v>65.62993622113909</v>
      </c>
    </row>
    <row r="202" spans="1:37">
      <c r="A202" s="12" t="s">
        <v>44</v>
      </c>
      <c r="B202" s="12" t="s">
        <v>15</v>
      </c>
      <c r="C202" s="8">
        <v>1.2E-2</v>
      </c>
      <c r="D202" s="8">
        <v>0.109</v>
      </c>
      <c r="E202" s="8">
        <v>18.036000000000001</v>
      </c>
      <c r="F202" s="8">
        <v>53.609000000000002</v>
      </c>
      <c r="G202" s="8">
        <v>0</v>
      </c>
      <c r="H202" s="8">
        <v>18.111999999999998</v>
      </c>
      <c r="I202" s="8">
        <v>0.28499999999999998</v>
      </c>
      <c r="J202" s="8">
        <v>10.228</v>
      </c>
      <c r="K202" s="8">
        <v>0.01</v>
      </c>
      <c r="L202" s="8">
        <v>0</v>
      </c>
      <c r="M202" s="8">
        <v>100.414</v>
      </c>
      <c r="N202" s="8">
        <v>0</v>
      </c>
      <c r="O202" s="8">
        <v>0</v>
      </c>
      <c r="P202" s="8">
        <v>8.9999999999999993E-3</v>
      </c>
      <c r="Q202" s="8">
        <v>4.0000000000000001E-3</v>
      </c>
      <c r="R202" s="8">
        <v>3.0515995313184869E-3</v>
      </c>
      <c r="S202" s="8">
        <v>2.0848012521632452E-2</v>
      </c>
      <c r="T202" s="8">
        <v>5.4052602993712613</v>
      </c>
      <c r="U202" s="8">
        <v>10.777769823024675</v>
      </c>
      <c r="V202" s="8">
        <v>0</v>
      </c>
      <c r="W202" s="8">
        <v>0</v>
      </c>
      <c r="X202" s="8">
        <v>3.8513754214002844</v>
      </c>
      <c r="Y202" s="8">
        <v>6.1380425306432888E-2</v>
      </c>
      <c r="Z202" s="8">
        <v>3.8775900355253006</v>
      </c>
      <c r="AA202" s="8">
        <v>2.7243833190919919E-3</v>
      </c>
      <c r="AB202" s="8">
        <v>0</v>
      </c>
      <c r="AC202" s="8">
        <v>23.999999999999996</v>
      </c>
      <c r="AD202" s="8">
        <v>0.49830413175792332</v>
      </c>
      <c r="AE202" s="8">
        <v>0.6659920757429203</v>
      </c>
      <c r="AF202" s="8">
        <v>4.0822047679021196</v>
      </c>
      <c r="AG202" s="8">
        <v>0.23082934650183501</v>
      </c>
      <c r="AH202" s="8">
        <v>1.0599342627621355</v>
      </c>
      <c r="AI202" s="8">
        <v>5.99342627621356E-2</v>
      </c>
      <c r="AJ202" s="8">
        <f t="shared" si="14"/>
        <v>48.714698447447958</v>
      </c>
      <c r="AK202" s="8">
        <f t="shared" si="15"/>
        <v>66.599207574292024</v>
      </c>
    </row>
    <row r="203" spans="1:37">
      <c r="A203" s="12" t="s">
        <v>45</v>
      </c>
      <c r="B203" s="12" t="s">
        <v>15</v>
      </c>
      <c r="C203" s="8">
        <v>0.08</v>
      </c>
      <c r="D203" s="8">
        <v>2.3E-2</v>
      </c>
      <c r="E203" s="8">
        <v>30.837</v>
      </c>
      <c r="F203" s="8">
        <v>39.386000000000003</v>
      </c>
      <c r="G203" s="8">
        <v>0</v>
      </c>
      <c r="H203" s="8">
        <v>14.901999999999999</v>
      </c>
      <c r="I203" s="8">
        <v>0</v>
      </c>
      <c r="J203" s="8">
        <v>15.095000000000001</v>
      </c>
      <c r="K203" s="8">
        <v>3.5999999999999997E-2</v>
      </c>
      <c r="L203" s="8">
        <v>0</v>
      </c>
      <c r="M203" s="8">
        <v>100.38800000000001</v>
      </c>
      <c r="N203" s="8">
        <v>0</v>
      </c>
      <c r="O203" s="8">
        <v>0</v>
      </c>
      <c r="P203" s="8">
        <v>2.9000000000000001E-2</v>
      </c>
      <c r="Q203" s="8">
        <v>0</v>
      </c>
      <c r="R203" s="8">
        <v>1.8717136538266219E-2</v>
      </c>
      <c r="S203" s="8">
        <v>4.0473347449358089E-3</v>
      </c>
      <c r="T203" s="8">
        <v>8.5025977817245408</v>
      </c>
      <c r="U203" s="8">
        <v>7.2851114930167906</v>
      </c>
      <c r="V203" s="8">
        <v>0</v>
      </c>
      <c r="W203" s="8">
        <v>0.16676178269226938</v>
      </c>
      <c r="X203" s="8">
        <v>2.748631387643508</v>
      </c>
      <c r="Y203" s="8">
        <v>0</v>
      </c>
      <c r="Z203" s="8">
        <v>5.2651096081858952</v>
      </c>
      <c r="AA203" s="8">
        <v>9.0234754537903954E-3</v>
      </c>
      <c r="AB203" s="8">
        <v>0</v>
      </c>
      <c r="AC203" s="8">
        <v>23.999999999999996</v>
      </c>
      <c r="AD203" s="8">
        <v>0.35638312818501705</v>
      </c>
      <c r="AE203" s="8">
        <v>0.46144195881996641</v>
      </c>
      <c r="AF203" s="8">
        <v>2.748631387643508</v>
      </c>
      <c r="AG203" s="8">
        <v>0.16676178269226938</v>
      </c>
      <c r="AH203" s="8">
        <v>0.94279955637233559</v>
      </c>
      <c r="AI203" s="8">
        <v>5.7200443627664382E-2</v>
      </c>
      <c r="AJ203" s="8">
        <f t="shared" si="14"/>
        <v>65.701020421373997</v>
      </c>
      <c r="AK203" s="8">
        <f t="shared" si="15"/>
        <v>46.144195881996644</v>
      </c>
    </row>
    <row r="204" spans="1:37">
      <c r="A204" s="12" t="s">
        <v>46</v>
      </c>
      <c r="B204" s="12" t="s">
        <v>15</v>
      </c>
      <c r="C204" s="8">
        <v>0.27700000000000002</v>
      </c>
      <c r="D204" s="8">
        <v>0</v>
      </c>
      <c r="E204" s="8">
        <v>31.35</v>
      </c>
      <c r="F204" s="8">
        <v>37.804000000000002</v>
      </c>
      <c r="G204" s="8">
        <v>0</v>
      </c>
      <c r="H204" s="8">
        <v>16.850999999999999</v>
      </c>
      <c r="I204" s="8">
        <v>0</v>
      </c>
      <c r="J204" s="8">
        <v>13.807</v>
      </c>
      <c r="K204" s="8">
        <v>4.7E-2</v>
      </c>
      <c r="L204" s="8">
        <v>0</v>
      </c>
      <c r="M204" s="8">
        <v>100.265</v>
      </c>
      <c r="N204" s="8">
        <v>0</v>
      </c>
      <c r="O204" s="8">
        <v>1.9E-2</v>
      </c>
      <c r="P204" s="8">
        <v>1.6E-2</v>
      </c>
      <c r="Q204" s="8">
        <v>9.4E-2</v>
      </c>
      <c r="R204" s="8">
        <v>6.5282261017362897E-2</v>
      </c>
      <c r="S204" s="8">
        <v>0</v>
      </c>
      <c r="T204" s="8">
        <v>8.7072909518060566</v>
      </c>
      <c r="U204" s="8">
        <v>7.0436550275449532</v>
      </c>
      <c r="V204" s="8">
        <v>0</v>
      </c>
      <c r="W204" s="8">
        <v>0.1184894986142595</v>
      </c>
      <c r="X204" s="8">
        <v>3.202322187115247</v>
      </c>
      <c r="Y204" s="8">
        <v>0</v>
      </c>
      <c r="Z204" s="8">
        <v>4.8510932309334427</v>
      </c>
      <c r="AA204" s="8">
        <v>1.186684296868248E-2</v>
      </c>
      <c r="AB204" s="8">
        <v>0</v>
      </c>
      <c r="AC204" s="8">
        <v>24.000000000000004</v>
      </c>
      <c r="AD204" s="8">
        <v>0.40636934956966947</v>
      </c>
      <c r="AE204" s="8">
        <v>0.44718933305840558</v>
      </c>
      <c r="AF204" s="8">
        <v>3.202322187115247</v>
      </c>
      <c r="AG204" s="8">
        <v>0.1184894986142595</v>
      </c>
      <c r="AH204" s="8">
        <v>0.96431911537668835</v>
      </c>
      <c r="AI204" s="8">
        <v>3.5680884623311628E-2</v>
      </c>
      <c r="AJ204" s="8">
        <f t="shared" si="14"/>
        <v>60.236470852621714</v>
      </c>
      <c r="AK204" s="8">
        <f t="shared" si="15"/>
        <v>44.718933305840558</v>
      </c>
    </row>
    <row r="205" spans="1:37">
      <c r="A205" s="12" t="s">
        <v>47</v>
      </c>
      <c r="B205" s="12" t="s">
        <v>15</v>
      </c>
      <c r="C205" s="8">
        <v>0.255</v>
      </c>
      <c r="D205" s="8">
        <v>0</v>
      </c>
      <c r="E205" s="8">
        <v>30.8</v>
      </c>
      <c r="F205" s="8">
        <v>37.771999999999998</v>
      </c>
      <c r="G205" s="8">
        <v>0</v>
      </c>
      <c r="H205" s="8">
        <v>15.499000000000001</v>
      </c>
      <c r="I205" s="8">
        <v>0</v>
      </c>
      <c r="J205" s="8">
        <v>15.2</v>
      </c>
      <c r="K205" s="8">
        <v>6.8000000000000005E-2</v>
      </c>
      <c r="L205" s="8">
        <v>0</v>
      </c>
      <c r="M205" s="8">
        <v>99.736000000000004</v>
      </c>
      <c r="N205" s="8">
        <v>0</v>
      </c>
      <c r="O205" s="8">
        <v>2.7E-2</v>
      </c>
      <c r="P205" s="8">
        <v>0.04</v>
      </c>
      <c r="Q205" s="8">
        <v>7.4999999999999997E-2</v>
      </c>
      <c r="R205" s="8">
        <v>5.9936585740511042E-2</v>
      </c>
      <c r="S205" s="8">
        <v>0</v>
      </c>
      <c r="T205" s="8">
        <v>8.5316421046107287</v>
      </c>
      <c r="U205" s="8">
        <v>7.0188620238308861</v>
      </c>
      <c r="V205" s="8">
        <v>0</v>
      </c>
      <c r="W205" s="8">
        <v>0.32962270007735839</v>
      </c>
      <c r="X205" s="8">
        <v>2.7165789517802543</v>
      </c>
      <c r="Y205" s="8">
        <v>0</v>
      </c>
      <c r="Z205" s="8">
        <v>5.3262345237781856</v>
      </c>
      <c r="AA205" s="8">
        <v>1.7123110182072767E-2</v>
      </c>
      <c r="AB205" s="8">
        <v>0</v>
      </c>
      <c r="AC205" s="8">
        <v>23.999999999999996</v>
      </c>
      <c r="AD205" s="8">
        <v>0.36383695115194903</v>
      </c>
      <c r="AE205" s="8">
        <v>0.45135913060165711</v>
      </c>
      <c r="AF205" s="8">
        <v>2.7165789517802543</v>
      </c>
      <c r="AG205" s="8">
        <v>0.32962270007735839</v>
      </c>
      <c r="AH205" s="8">
        <v>0.89179222594264229</v>
      </c>
      <c r="AI205" s="8">
        <v>0.10820777405735771</v>
      </c>
      <c r="AJ205" s="8">
        <f t="shared" si="14"/>
        <v>66.223524143190048</v>
      </c>
      <c r="AK205" s="8">
        <f t="shared" si="15"/>
        <v>45.135913060165713</v>
      </c>
    </row>
    <row r="206" spans="1:37">
      <c r="A206" s="12" t="s">
        <v>48</v>
      </c>
      <c r="B206" s="12" t="s">
        <v>15</v>
      </c>
      <c r="C206" s="8">
        <v>4.1000000000000002E-2</v>
      </c>
      <c r="D206" s="8">
        <v>0</v>
      </c>
      <c r="E206" s="8">
        <v>31.57</v>
      </c>
      <c r="F206" s="8">
        <v>36.975000000000001</v>
      </c>
      <c r="G206" s="8">
        <v>0</v>
      </c>
      <c r="H206" s="8">
        <v>16.079999999999998</v>
      </c>
      <c r="I206" s="8">
        <v>0</v>
      </c>
      <c r="J206" s="8">
        <v>14.462999999999999</v>
      </c>
      <c r="K206" s="8">
        <v>0.02</v>
      </c>
      <c r="L206" s="8">
        <v>0</v>
      </c>
      <c r="M206" s="8">
        <v>99.278999999999996</v>
      </c>
      <c r="N206" s="8">
        <v>0</v>
      </c>
      <c r="O206" s="8">
        <v>1.6E-2</v>
      </c>
      <c r="P206" s="8">
        <v>0.114</v>
      </c>
      <c r="Q206" s="8">
        <v>0</v>
      </c>
      <c r="R206" s="8">
        <v>9.693918407039797E-3</v>
      </c>
      <c r="S206" s="8">
        <v>0</v>
      </c>
      <c r="T206" s="8">
        <v>8.7967080380367246</v>
      </c>
      <c r="U206" s="8">
        <v>6.9114407708677277</v>
      </c>
      <c r="V206" s="8">
        <v>0</v>
      </c>
      <c r="W206" s="8">
        <v>0.27246335428146295</v>
      </c>
      <c r="X206" s="8">
        <v>2.9066403800399758</v>
      </c>
      <c r="Y206" s="8">
        <v>0</v>
      </c>
      <c r="Z206" s="8">
        <v>5.0979875123250471</v>
      </c>
      <c r="AA206" s="8">
        <v>5.0660260420214241E-3</v>
      </c>
      <c r="AB206" s="8">
        <v>0</v>
      </c>
      <c r="AC206" s="8">
        <v>24</v>
      </c>
      <c r="AD206" s="8">
        <v>0.38408465481270032</v>
      </c>
      <c r="AE206" s="8">
        <v>0.43999078789919854</v>
      </c>
      <c r="AF206" s="8">
        <v>2.9066403800399758</v>
      </c>
      <c r="AG206" s="8">
        <v>0.27246335428146295</v>
      </c>
      <c r="AH206" s="8">
        <v>0.91429554457756046</v>
      </c>
      <c r="AI206" s="8">
        <v>8.5704455422439582E-2</v>
      </c>
      <c r="AJ206" s="8">
        <f t="shared" si="14"/>
        <v>63.688001252220758</v>
      </c>
      <c r="AK206" s="8">
        <f t="shared" si="15"/>
        <v>43.999078789919857</v>
      </c>
    </row>
    <row r="207" spans="1:37">
      <c r="A207" s="12" t="s">
        <v>49</v>
      </c>
      <c r="B207" s="12" t="s">
        <v>15</v>
      </c>
      <c r="C207" s="8">
        <v>1.9E-2</v>
      </c>
      <c r="D207" s="8">
        <v>3.5000000000000003E-2</v>
      </c>
      <c r="E207" s="8">
        <v>18.077000000000002</v>
      </c>
      <c r="F207" s="8">
        <v>51.262999999999998</v>
      </c>
      <c r="G207" s="8">
        <v>0</v>
      </c>
      <c r="H207" s="8">
        <v>17.693000000000001</v>
      </c>
      <c r="I207" s="8">
        <v>0.35299999999999998</v>
      </c>
      <c r="J207" s="8">
        <v>11.606999999999999</v>
      </c>
      <c r="K207" s="8">
        <v>0</v>
      </c>
      <c r="L207" s="8"/>
      <c r="M207" s="8">
        <v>99.046999999999997</v>
      </c>
      <c r="N207" s="8">
        <v>0</v>
      </c>
      <c r="O207" s="8">
        <v>0</v>
      </c>
      <c r="P207" s="8">
        <v>0</v>
      </c>
      <c r="Q207" s="8">
        <v>0</v>
      </c>
      <c r="R207" s="8">
        <v>4.8369618686805406E-3</v>
      </c>
      <c r="S207" s="8">
        <v>6.7016072908451111E-3</v>
      </c>
      <c r="T207" s="8">
        <v>5.423448414016125</v>
      </c>
      <c r="U207" s="8">
        <v>10.317345774515752</v>
      </c>
      <c r="V207" s="8">
        <v>0</v>
      </c>
      <c r="W207" s="8">
        <v>0.23612867314906794</v>
      </c>
      <c r="X207" s="8">
        <v>3.5302474832156494</v>
      </c>
      <c r="Y207" s="8">
        <v>7.610838527875699E-2</v>
      </c>
      <c r="Z207" s="8">
        <v>4.4051827006651214</v>
      </c>
      <c r="AA207" s="8">
        <v>0</v>
      </c>
      <c r="AB207" s="8">
        <v>0</v>
      </c>
      <c r="AC207" s="8">
        <v>24</v>
      </c>
      <c r="AD207" s="8">
        <v>0.46091281018242614</v>
      </c>
      <c r="AE207" s="8">
        <v>0.65545268243406396</v>
      </c>
      <c r="AF207" s="8">
        <v>3.5302474832156494</v>
      </c>
      <c r="AG207" s="8">
        <v>0.23612867314906794</v>
      </c>
      <c r="AH207" s="8">
        <v>0.93730613636398497</v>
      </c>
      <c r="AI207" s="8">
        <v>6.2693863636015007E-2</v>
      </c>
      <c r="AJ207" s="8">
        <f t="shared" si="14"/>
        <v>55.512840496201001</v>
      </c>
      <c r="AK207" s="8">
        <f t="shared" si="15"/>
        <v>65.545268243406397</v>
      </c>
    </row>
  </sheetData>
  <mergeCells count="5">
    <mergeCell ref="A60:AJ60"/>
    <mergeCell ref="A170:AJ170"/>
    <mergeCell ref="A26:AI26"/>
    <mergeCell ref="A3:AI3"/>
    <mergeCell ref="M1:A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78EA-5C49-443D-8583-E830B38064A6}">
  <dimension ref="A1:BO222"/>
  <sheetViews>
    <sheetView showGridLines="0" topLeftCell="M1" zoomScale="55" zoomScaleNormal="55" workbookViewId="0">
      <pane ySplit="2" topLeftCell="A71" activePane="bottomLeft" state="frozen"/>
      <selection activeCell="P1" sqref="P1"/>
      <selection pane="bottomLeft" activeCell="U112" sqref="U112"/>
    </sheetView>
  </sheetViews>
  <sheetFormatPr defaultColWidth="13.54296875" defaultRowHeight="14"/>
  <cols>
    <col min="1" max="2" width="13.54296875" style="34"/>
    <col min="3" max="29" width="13.54296875" style="3"/>
    <col min="30" max="30" width="13.54296875" style="3" customWidth="1"/>
    <col min="31" max="16384" width="13.54296875" style="3"/>
  </cols>
  <sheetData>
    <row r="1" spans="1:34">
      <c r="A1" s="168" t="s">
        <v>1053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</row>
    <row r="2" spans="1:34" s="35" customFormat="1" ht="34" customHeight="1">
      <c r="A2" s="20" t="s">
        <v>16</v>
      </c>
      <c r="B2" s="20" t="s">
        <v>14</v>
      </c>
      <c r="C2" s="19" t="s">
        <v>4</v>
      </c>
      <c r="D2" s="19" t="s">
        <v>6</v>
      </c>
      <c r="E2" s="19" t="s">
        <v>3</v>
      </c>
      <c r="F2" s="19" t="s">
        <v>7</v>
      </c>
      <c r="G2" s="19" t="s">
        <v>11</v>
      </c>
      <c r="H2" s="19" t="s">
        <v>12</v>
      </c>
      <c r="I2" s="19" t="s">
        <v>2</v>
      </c>
      <c r="J2" s="19" t="s">
        <v>5</v>
      </c>
      <c r="K2" s="19" t="s">
        <v>1</v>
      </c>
      <c r="L2" s="19" t="s">
        <v>9</v>
      </c>
      <c r="M2" s="19" t="s">
        <v>8</v>
      </c>
      <c r="N2" s="19" t="s">
        <v>10</v>
      </c>
      <c r="O2" s="19" t="s">
        <v>13</v>
      </c>
      <c r="P2" s="19" t="s">
        <v>80</v>
      </c>
      <c r="Q2" s="19" t="s">
        <v>82</v>
      </c>
      <c r="R2" s="19" t="s">
        <v>82</v>
      </c>
      <c r="S2" s="19" t="s">
        <v>85</v>
      </c>
      <c r="T2" s="19" t="s">
        <v>83</v>
      </c>
      <c r="U2" s="19" t="s">
        <v>81</v>
      </c>
      <c r="V2" s="19" t="s">
        <v>86</v>
      </c>
      <c r="W2" s="19" t="s">
        <v>87</v>
      </c>
      <c r="X2" s="19" t="s">
        <v>88</v>
      </c>
      <c r="Y2" s="19" t="s">
        <v>89</v>
      </c>
      <c r="Z2" s="19" t="s">
        <v>97</v>
      </c>
      <c r="AA2" s="19" t="s">
        <v>98</v>
      </c>
      <c r="AB2" s="19" t="s">
        <v>91</v>
      </c>
      <c r="AC2" s="19" t="s">
        <v>94</v>
      </c>
      <c r="AD2" s="19" t="s">
        <v>95</v>
      </c>
      <c r="AE2" s="19" t="s">
        <v>100</v>
      </c>
      <c r="AF2" s="19" t="s">
        <v>101</v>
      </c>
      <c r="AG2" s="19" t="s">
        <v>102</v>
      </c>
      <c r="AH2" s="19" t="s">
        <v>111</v>
      </c>
    </row>
    <row r="3" spans="1:34">
      <c r="A3" s="12" t="s">
        <v>892</v>
      </c>
      <c r="B3" s="12" t="s">
        <v>419</v>
      </c>
      <c r="C3" s="8">
        <v>55.734999999999999</v>
      </c>
      <c r="D3" s="8">
        <v>1.4999999999999999E-2</v>
      </c>
      <c r="E3" s="8">
        <v>2.379</v>
      </c>
      <c r="F3" s="8">
        <v>0.379</v>
      </c>
      <c r="G3" s="8">
        <v>5.5179999999999998</v>
      </c>
      <c r="H3" s="8">
        <v>0.106</v>
      </c>
      <c r="I3" s="8">
        <v>33.951000000000001</v>
      </c>
      <c r="J3" s="8">
        <v>0.85099999999999998</v>
      </c>
      <c r="K3" s="8">
        <v>8.9999999999999993E-3</v>
      </c>
      <c r="L3" s="8">
        <v>0.01</v>
      </c>
      <c r="M3" s="8">
        <v>0.06</v>
      </c>
      <c r="N3" s="8">
        <v>0</v>
      </c>
      <c r="O3" s="8">
        <v>99.013000000000005</v>
      </c>
      <c r="P3" s="27">
        <v>1.9398127094235356</v>
      </c>
      <c r="Q3" s="27">
        <v>6.0187290576464436E-2</v>
      </c>
      <c r="R3" s="27">
        <v>3.7391701960331258E-2</v>
      </c>
      <c r="S3" s="27">
        <v>1.8919836406005697E-2</v>
      </c>
      <c r="T3" s="27">
        <v>1.0428357466053591E-2</v>
      </c>
      <c r="U3" s="27">
        <v>3.9265842644214152E-4</v>
      </c>
      <c r="V3" s="27">
        <v>0.14141628387359345</v>
      </c>
      <c r="W3" s="27">
        <v>3.1244702951273525E-3</v>
      </c>
      <c r="X3" s="27">
        <v>1.7616078764973289</v>
      </c>
      <c r="Y3" s="27">
        <v>3.1730964566895774E-2</v>
      </c>
      <c r="Z3" s="27">
        <v>6.0727115400190242E-4</v>
      </c>
      <c r="AA3" s="27">
        <v>4.4395690168716581E-4</v>
      </c>
      <c r="AB3" s="27">
        <v>4.0060633775474681</v>
      </c>
      <c r="AC3" s="27">
        <v>0.88199891345123793</v>
      </c>
      <c r="AD3" s="27">
        <v>0.11800108654876203</v>
      </c>
      <c r="AE3" s="27">
        <v>1.6215747027440088</v>
      </c>
      <c r="AF3" s="27">
        <v>90.024958512067016</v>
      </c>
      <c r="AG3" s="27">
        <v>8.3534667851889779</v>
      </c>
      <c r="AH3" s="8">
        <f t="shared" ref="AH3:AH14" si="0">X3/(X3+V3)</f>
        <v>0.92568865555231328</v>
      </c>
    </row>
    <row r="4" spans="1:34">
      <c r="A4" s="12" t="s">
        <v>891</v>
      </c>
      <c r="B4" s="12" t="s">
        <v>419</v>
      </c>
      <c r="C4" s="8">
        <v>54.337000000000003</v>
      </c>
      <c r="D4" s="8">
        <v>6.7000000000000004E-2</v>
      </c>
      <c r="E4" s="8">
        <v>3.8039999999999998</v>
      </c>
      <c r="F4" s="8">
        <v>0.83</v>
      </c>
      <c r="G4" s="8">
        <v>5.5730000000000004</v>
      </c>
      <c r="H4" s="8">
        <v>6.4000000000000001E-2</v>
      </c>
      <c r="I4" s="8">
        <v>32.651000000000003</v>
      </c>
      <c r="J4" s="8">
        <v>1.601</v>
      </c>
      <c r="K4" s="8">
        <v>2.7E-2</v>
      </c>
      <c r="L4" s="8">
        <v>1.2999999999999999E-2</v>
      </c>
      <c r="M4" s="8">
        <v>6.5000000000000002E-2</v>
      </c>
      <c r="N4" s="8">
        <v>7.0000000000000001E-3</v>
      </c>
      <c r="O4" s="8">
        <v>99.039000000000001</v>
      </c>
      <c r="P4" s="27">
        <v>1.8996267883045224</v>
      </c>
      <c r="Q4" s="27">
        <v>0.10037321169547764</v>
      </c>
      <c r="R4" s="27">
        <v>5.6353575004596868E-2</v>
      </c>
      <c r="S4" s="27">
        <v>2.9874086352336349E-2</v>
      </c>
      <c r="T4" s="27">
        <v>2.2940116834693148E-2</v>
      </c>
      <c r="U4" s="27">
        <v>1.7617297932307787E-3</v>
      </c>
      <c r="V4" s="27">
        <v>0.13263673889770586</v>
      </c>
      <c r="W4" s="27">
        <v>1.8949220187186931E-3</v>
      </c>
      <c r="X4" s="27">
        <v>1.7017430797247506</v>
      </c>
      <c r="Y4" s="27">
        <v>5.9963348837780414E-2</v>
      </c>
      <c r="Z4" s="27">
        <v>1.8299732455093428E-3</v>
      </c>
      <c r="AA4" s="27">
        <v>5.7972896234831242E-4</v>
      </c>
      <c r="AB4" s="27">
        <v>4.0095772996716708</v>
      </c>
      <c r="AC4" s="27">
        <v>0.81617171467579763</v>
      </c>
      <c r="AD4" s="27">
        <v>0.18382828532420237</v>
      </c>
      <c r="AE4" s="27">
        <v>3.113180508913028</v>
      </c>
      <c r="AF4" s="27">
        <v>88.351192681199592</v>
      </c>
      <c r="AG4" s="27">
        <v>8.5356268098873791</v>
      </c>
      <c r="AH4" s="8">
        <f t="shared" si="0"/>
        <v>0.92769396089556277</v>
      </c>
    </row>
    <row r="5" spans="1:34">
      <c r="A5" s="12" t="s">
        <v>890</v>
      </c>
      <c r="B5" s="12" t="s">
        <v>419</v>
      </c>
      <c r="C5" s="8">
        <v>53.313000000000002</v>
      </c>
      <c r="D5" s="8">
        <v>4.2000000000000003E-2</v>
      </c>
      <c r="E5" s="8">
        <v>2.907</v>
      </c>
      <c r="F5" s="8">
        <v>0.67100000000000004</v>
      </c>
      <c r="G5" s="8">
        <v>5.9029999999999996</v>
      </c>
      <c r="H5" s="8">
        <v>0.13900000000000001</v>
      </c>
      <c r="I5" s="8">
        <v>35.036999999999999</v>
      </c>
      <c r="J5" s="8">
        <v>0.92700000000000005</v>
      </c>
      <c r="K5" s="8">
        <v>0</v>
      </c>
      <c r="L5" s="8">
        <v>0</v>
      </c>
      <c r="M5" s="8">
        <v>9.4E-2</v>
      </c>
      <c r="N5" s="8">
        <v>1.6E-2</v>
      </c>
      <c r="O5" s="8">
        <v>99.049000000000007</v>
      </c>
      <c r="P5" s="27">
        <v>1.871677736617225</v>
      </c>
      <c r="Q5" s="27">
        <v>0.12027436634520711</v>
      </c>
      <c r="R5" s="27">
        <v>0</v>
      </c>
      <c r="S5" s="27">
        <v>0.17082576615796308</v>
      </c>
      <c r="T5" s="27">
        <v>1.8623674722607283E-2</v>
      </c>
      <c r="U5" s="27">
        <v>1.1090193177782828E-3</v>
      </c>
      <c r="V5" s="27">
        <v>2.4807755806543998E-6</v>
      </c>
      <c r="W5" s="27">
        <v>4.1328676049088974E-3</v>
      </c>
      <c r="X5" s="27">
        <v>1.8337906072192929</v>
      </c>
      <c r="Y5" s="27">
        <v>3.486579771140199E-2</v>
      </c>
      <c r="Z5" s="27">
        <v>0</v>
      </c>
      <c r="AA5" s="27">
        <v>0</v>
      </c>
      <c r="AB5" s="27">
        <v>4.0552973549208042</v>
      </c>
      <c r="AC5" s="27">
        <v>1.4522467326988099E-5</v>
      </c>
      <c r="AD5" s="27">
        <v>1.0000145224673269</v>
      </c>
      <c r="AE5" s="27">
        <v>1.7060864876913335</v>
      </c>
      <c r="AF5" s="27">
        <v>89.732792065416845</v>
      </c>
      <c r="AG5" s="27">
        <v>8.5611214468918231</v>
      </c>
      <c r="AH5" s="8">
        <f t="shared" si="0"/>
        <v>0.99999864718893483</v>
      </c>
    </row>
    <row r="6" spans="1:34">
      <c r="A6" s="12" t="s">
        <v>889</v>
      </c>
      <c r="B6" s="12" t="s">
        <v>419</v>
      </c>
      <c r="C6" s="8">
        <v>55.566000000000003</v>
      </c>
      <c r="D6" s="8">
        <v>0</v>
      </c>
      <c r="E6" s="8">
        <v>2.63</v>
      </c>
      <c r="F6" s="8">
        <v>0.51400000000000001</v>
      </c>
      <c r="G6" s="8">
        <v>5.835</v>
      </c>
      <c r="H6" s="8">
        <v>0.14499999999999999</v>
      </c>
      <c r="I6" s="8">
        <v>33.109000000000002</v>
      </c>
      <c r="J6" s="8">
        <v>1.1910000000000001</v>
      </c>
      <c r="K6" s="8">
        <v>3.1E-2</v>
      </c>
      <c r="L6" s="8">
        <v>1.7999999999999999E-2</v>
      </c>
      <c r="M6" s="8">
        <v>6.3E-2</v>
      </c>
      <c r="N6" s="8">
        <v>0</v>
      </c>
      <c r="O6" s="8">
        <v>99.102000000000004</v>
      </c>
      <c r="P6" s="27">
        <v>1.937563943476134</v>
      </c>
      <c r="Q6" s="27">
        <v>6.2436056523865968E-2</v>
      </c>
      <c r="R6" s="27">
        <v>4.5640811514082641E-2</v>
      </c>
      <c r="S6" s="27">
        <v>8.2772816673433169E-3</v>
      </c>
      <c r="T6" s="27">
        <v>1.4169513296193712E-2</v>
      </c>
      <c r="U6" s="27">
        <v>0</v>
      </c>
      <c r="V6" s="27">
        <v>0.16173928946437988</v>
      </c>
      <c r="W6" s="27">
        <v>4.2820689053531006E-3</v>
      </c>
      <c r="X6" s="27">
        <v>1.7211465517819122</v>
      </c>
      <c r="Y6" s="27">
        <v>4.4491862863592295E-2</v>
      </c>
      <c r="Z6" s="27">
        <v>2.0956413108829809E-3</v>
      </c>
      <c r="AA6" s="27">
        <v>8.0062368059498953E-4</v>
      </c>
      <c r="AB6" s="27">
        <v>4.0026436444843361</v>
      </c>
      <c r="AC6" s="27">
        <v>0.95131485353312795</v>
      </c>
      <c r="AD6" s="27">
        <v>4.8685146466872067E-2</v>
      </c>
      <c r="AE6" s="27">
        <v>2.2934694069685788</v>
      </c>
      <c r="AF6" s="27">
        <v>88.721773091938402</v>
      </c>
      <c r="AG6" s="27">
        <v>8.984757501093025</v>
      </c>
      <c r="AH6" s="8">
        <f t="shared" si="0"/>
        <v>0.91410032094281202</v>
      </c>
    </row>
    <row r="7" spans="1:34">
      <c r="A7" s="12" t="s">
        <v>888</v>
      </c>
      <c r="B7" s="12" t="s">
        <v>419</v>
      </c>
      <c r="C7" s="8">
        <v>54.008000000000003</v>
      </c>
      <c r="D7" s="8">
        <v>2.7E-2</v>
      </c>
      <c r="E7" s="8">
        <v>3.9129999999999998</v>
      </c>
      <c r="F7" s="8">
        <v>0.86199999999999999</v>
      </c>
      <c r="G7" s="8">
        <v>5.5679999999999996</v>
      </c>
      <c r="H7" s="8">
        <v>0.10299999999999999</v>
      </c>
      <c r="I7" s="8">
        <v>32.787999999999997</v>
      </c>
      <c r="J7" s="8">
        <v>1.6459999999999999</v>
      </c>
      <c r="K7" s="8">
        <v>5.1999999999999998E-2</v>
      </c>
      <c r="L7" s="8">
        <v>7.0000000000000001E-3</v>
      </c>
      <c r="M7" s="8">
        <v>0.151</v>
      </c>
      <c r="N7" s="8">
        <v>0</v>
      </c>
      <c r="O7" s="8">
        <v>99.125</v>
      </c>
      <c r="P7" s="27">
        <v>1.8901715431616011</v>
      </c>
      <c r="Q7" s="27">
        <v>0.10982845683839892</v>
      </c>
      <c r="R7" s="27">
        <v>5.1563938120042341E-2</v>
      </c>
      <c r="S7" s="27">
        <v>5.4996902050610252E-2</v>
      </c>
      <c r="T7" s="27">
        <v>2.3850379621744022E-2</v>
      </c>
      <c r="U7" s="27">
        <v>7.1072036103124816E-4</v>
      </c>
      <c r="V7" s="27">
        <v>0.10720297636357781</v>
      </c>
      <c r="W7" s="27">
        <v>3.0529457711969106E-3</v>
      </c>
      <c r="X7" s="27">
        <v>1.7107357447805402</v>
      </c>
      <c r="Y7" s="27">
        <v>6.1715588613411962E-2</v>
      </c>
      <c r="Z7" s="27">
        <v>3.5282131713182951E-3</v>
      </c>
      <c r="AA7" s="27">
        <v>3.1250011565167309E-4</v>
      </c>
      <c r="AB7" s="27">
        <v>4.0176699089691246</v>
      </c>
      <c r="AC7" s="27">
        <v>0.66093129915811621</v>
      </c>
      <c r="AD7" s="27">
        <v>0.33906870084188379</v>
      </c>
      <c r="AE7" s="27">
        <v>3.1849850954807106</v>
      </c>
      <c r="AF7" s="27">
        <v>88.286735520950955</v>
      </c>
      <c r="AG7" s="27">
        <v>8.5282793835683286</v>
      </c>
      <c r="AH7" s="8">
        <f t="shared" si="0"/>
        <v>0.94103047857624722</v>
      </c>
    </row>
    <row r="8" spans="1:34">
      <c r="A8" s="12" t="s">
        <v>887</v>
      </c>
      <c r="B8" s="12" t="s">
        <v>419</v>
      </c>
      <c r="C8" s="8">
        <v>54.185000000000002</v>
      </c>
      <c r="D8" s="8">
        <v>0</v>
      </c>
      <c r="E8" s="8">
        <v>2.742</v>
      </c>
      <c r="F8" s="8">
        <v>0.68300000000000005</v>
      </c>
      <c r="G8" s="8">
        <v>5.7060000000000004</v>
      </c>
      <c r="H8" s="8">
        <v>0.157</v>
      </c>
      <c r="I8" s="8">
        <v>34.014000000000003</v>
      </c>
      <c r="J8" s="8">
        <v>1.7410000000000001</v>
      </c>
      <c r="K8" s="8">
        <v>3.0000000000000001E-3</v>
      </c>
      <c r="L8" s="8">
        <v>0</v>
      </c>
      <c r="M8" s="8">
        <v>2.3E-2</v>
      </c>
      <c r="N8" s="8">
        <v>0</v>
      </c>
      <c r="O8" s="8">
        <v>99.254000000000005</v>
      </c>
      <c r="P8" s="27">
        <v>1.8955948327168348</v>
      </c>
      <c r="Q8" s="27">
        <v>0.10440516728316518</v>
      </c>
      <c r="R8" s="27">
        <v>8.6431186321991871E-3</v>
      </c>
      <c r="S8" s="27">
        <v>0.11451002922231401</v>
      </c>
      <c r="T8" s="27">
        <v>1.8890003866066291E-2</v>
      </c>
      <c r="U8" s="27">
        <v>0</v>
      </c>
      <c r="V8" s="27">
        <v>5.0814464403794612E-2</v>
      </c>
      <c r="W8" s="27">
        <v>4.6516264435800224E-3</v>
      </c>
      <c r="X8" s="27">
        <v>1.773981243567508</v>
      </c>
      <c r="Y8" s="27">
        <v>6.5250993510075891E-2</v>
      </c>
      <c r="Z8" s="27">
        <v>2.0346796474776134E-4</v>
      </c>
      <c r="AA8" s="27">
        <v>0</v>
      </c>
      <c r="AB8" s="27">
        <v>4.0369449476102863</v>
      </c>
      <c r="AC8" s="27">
        <v>0.30736198423637462</v>
      </c>
      <c r="AD8" s="27">
        <v>0.69263801576362538</v>
      </c>
      <c r="AE8" s="27">
        <v>3.2475971582519683</v>
      </c>
      <c r="AF8" s="27">
        <v>88.292547522858882</v>
      </c>
      <c r="AG8" s="27">
        <v>8.4598553188891401</v>
      </c>
      <c r="AH8" s="8">
        <f t="shared" si="0"/>
        <v>0.97215334068256487</v>
      </c>
    </row>
    <row r="9" spans="1:34">
      <c r="A9" s="12" t="s">
        <v>886</v>
      </c>
      <c r="B9" s="12" t="s">
        <v>419</v>
      </c>
      <c r="C9" s="8">
        <v>54.856999999999999</v>
      </c>
      <c r="D9" s="8">
        <v>3.4000000000000002E-2</v>
      </c>
      <c r="E9" s="8">
        <v>2.9089999999999998</v>
      </c>
      <c r="F9" s="8">
        <v>0.69199999999999995</v>
      </c>
      <c r="G9" s="8">
        <v>5.3330000000000002</v>
      </c>
      <c r="H9" s="8">
        <v>0.11799999999999999</v>
      </c>
      <c r="I9" s="8">
        <v>32.521999999999998</v>
      </c>
      <c r="J9" s="8">
        <v>2.6970000000000001</v>
      </c>
      <c r="K9" s="8">
        <v>2.5000000000000001E-2</v>
      </c>
      <c r="L9" s="8">
        <v>1.6E-2</v>
      </c>
      <c r="M9" s="8">
        <v>0.126</v>
      </c>
      <c r="N9" s="8">
        <v>0</v>
      </c>
      <c r="O9" s="8">
        <v>99.328999999999994</v>
      </c>
      <c r="P9" s="27">
        <v>1.9170079192070508</v>
      </c>
      <c r="Q9" s="27">
        <v>8.2992080792949174E-2</v>
      </c>
      <c r="R9" s="27">
        <v>3.6810360403248449E-2</v>
      </c>
      <c r="S9" s="27">
        <v>4.1381830980038892E-2</v>
      </c>
      <c r="T9" s="27">
        <v>1.9118017407289717E-2</v>
      </c>
      <c r="U9" s="27">
        <v>8.936400792930255E-4</v>
      </c>
      <c r="V9" s="27">
        <v>0.11391634044517887</v>
      </c>
      <c r="W9" s="27">
        <v>3.4923084980693587E-3</v>
      </c>
      <c r="X9" s="27">
        <v>1.6943143024247336</v>
      </c>
      <c r="Y9" s="27">
        <v>0.10097054933760635</v>
      </c>
      <c r="Z9" s="27">
        <v>1.693714517347315E-3</v>
      </c>
      <c r="AA9" s="27">
        <v>7.1321563166156486E-4</v>
      </c>
      <c r="AB9" s="27">
        <v>4.0133042797244665</v>
      </c>
      <c r="AC9" s="27">
        <v>0.73353304420608789</v>
      </c>
      <c r="AD9" s="27">
        <v>0.26646695579391216</v>
      </c>
      <c r="AE9" s="27">
        <v>5.1671779332328507</v>
      </c>
      <c r="AF9" s="27">
        <v>86.706703418807393</v>
      </c>
      <c r="AG9" s="27">
        <v>8.1261186479597534</v>
      </c>
      <c r="AH9" s="8">
        <f t="shared" si="0"/>
        <v>0.93700121115944712</v>
      </c>
    </row>
    <row r="10" spans="1:34">
      <c r="A10" s="12" t="s">
        <v>885</v>
      </c>
      <c r="B10" s="12" t="s">
        <v>419</v>
      </c>
      <c r="C10" s="8">
        <v>55.314</v>
      </c>
      <c r="D10" s="8">
        <v>1E-3</v>
      </c>
      <c r="E10" s="8">
        <v>2.6720000000000002</v>
      </c>
      <c r="F10" s="8">
        <v>0.69199999999999995</v>
      </c>
      <c r="G10" s="8">
        <v>5.6260000000000003</v>
      </c>
      <c r="H10" s="8">
        <v>0.17199999999999999</v>
      </c>
      <c r="I10" s="8">
        <v>33.789000000000001</v>
      </c>
      <c r="J10" s="8">
        <v>1.07</v>
      </c>
      <c r="K10" s="8">
        <v>1.4999999999999999E-2</v>
      </c>
      <c r="L10" s="8">
        <v>8.9999999999999993E-3</v>
      </c>
      <c r="M10" s="8">
        <v>1.6E-2</v>
      </c>
      <c r="N10" s="8">
        <v>1.2999999999999999E-2</v>
      </c>
      <c r="O10" s="8">
        <v>99.388999999999996</v>
      </c>
      <c r="P10" s="27">
        <v>1.9232573406871432</v>
      </c>
      <c r="Q10" s="27">
        <v>7.6742659312856842E-2</v>
      </c>
      <c r="R10" s="27">
        <v>3.274593499763645E-2</v>
      </c>
      <c r="S10" s="27">
        <v>3.9369656780214868E-2</v>
      </c>
      <c r="T10" s="27">
        <v>1.9021875396489758E-2</v>
      </c>
      <c r="U10" s="27">
        <v>2.615135529805256E-5</v>
      </c>
      <c r="V10" s="27">
        <v>0.1236642872527737</v>
      </c>
      <c r="W10" s="27">
        <v>5.0648841968966921E-3</v>
      </c>
      <c r="X10" s="27">
        <v>1.7514693835228765</v>
      </c>
      <c r="Y10" s="27">
        <v>3.985731418496842E-2</v>
      </c>
      <c r="Z10" s="27">
        <v>1.0111182290457107E-3</v>
      </c>
      <c r="AA10" s="27">
        <v>3.9916629195065691E-4</v>
      </c>
      <c r="AB10" s="27">
        <v>4.0126297722081503</v>
      </c>
      <c r="AC10" s="27">
        <v>0.75851865074031</v>
      </c>
      <c r="AD10" s="27">
        <v>0.24148134925969</v>
      </c>
      <c r="AE10" s="27">
        <v>2.0341326402744366</v>
      </c>
      <c r="AF10" s="27">
        <v>89.386882039554351</v>
      </c>
      <c r="AG10" s="27">
        <v>8.5789853201712027</v>
      </c>
      <c r="AH10" s="8">
        <f t="shared" si="0"/>
        <v>0.93405041508234454</v>
      </c>
    </row>
    <row r="11" spans="1:34">
      <c r="A11" s="12" t="s">
        <v>884</v>
      </c>
      <c r="B11" s="12" t="s">
        <v>419</v>
      </c>
      <c r="C11" s="8">
        <v>54.604999999999997</v>
      </c>
      <c r="D11" s="8">
        <v>6.7000000000000004E-2</v>
      </c>
      <c r="E11" s="8">
        <v>3.726</v>
      </c>
      <c r="F11" s="8">
        <v>0.77500000000000002</v>
      </c>
      <c r="G11" s="8">
        <v>5.4619999999999997</v>
      </c>
      <c r="H11" s="8">
        <v>0.10100000000000001</v>
      </c>
      <c r="I11" s="8">
        <v>32.872</v>
      </c>
      <c r="J11" s="8">
        <v>1.732</v>
      </c>
      <c r="K11" s="8">
        <v>0</v>
      </c>
      <c r="L11" s="8">
        <v>1E-3</v>
      </c>
      <c r="M11" s="8">
        <v>0.11799999999999999</v>
      </c>
      <c r="N11" s="8">
        <v>8.0000000000000002E-3</v>
      </c>
      <c r="O11" s="8">
        <v>99.466999999999999</v>
      </c>
      <c r="P11" s="27">
        <v>1.901159894941026</v>
      </c>
      <c r="Q11" s="27">
        <v>9.8840105058974004E-2</v>
      </c>
      <c r="R11" s="27">
        <v>5.4042887905153714E-2</v>
      </c>
      <c r="S11" s="27">
        <v>2.9926038208546668E-2</v>
      </c>
      <c r="T11" s="27">
        <v>2.1332062133915863E-2</v>
      </c>
      <c r="U11" s="27">
        <v>1.7544981043352888E-3</v>
      </c>
      <c r="V11" s="27">
        <v>0.12869349517726236</v>
      </c>
      <c r="W11" s="27">
        <v>2.9781484807435738E-3</v>
      </c>
      <c r="X11" s="27">
        <v>1.7062286846614882</v>
      </c>
      <c r="Y11" s="27">
        <v>6.4603498853102334E-2</v>
      </c>
      <c r="Z11" s="27">
        <v>0</v>
      </c>
      <c r="AA11" s="27">
        <v>4.4411480360713275E-5</v>
      </c>
      <c r="AB11" s="27">
        <v>4.0096037250049088</v>
      </c>
      <c r="AC11" s="27">
        <v>0.81133447079460386</v>
      </c>
      <c r="AD11" s="27">
        <v>0.18866552920539617</v>
      </c>
      <c r="AE11" s="27">
        <v>3.3431225634861659</v>
      </c>
      <c r="AF11" s="27">
        <v>88.294468804691135</v>
      </c>
      <c r="AG11" s="27">
        <v>8.3624086318227064</v>
      </c>
      <c r="AH11" s="8">
        <f t="shared" si="0"/>
        <v>0.92986433071043273</v>
      </c>
    </row>
    <row r="12" spans="1:34">
      <c r="A12" s="12" t="s">
        <v>883</v>
      </c>
      <c r="B12" s="12" t="s">
        <v>419</v>
      </c>
      <c r="C12" s="8">
        <v>54.545999999999999</v>
      </c>
      <c r="D12" s="8">
        <v>0</v>
      </c>
      <c r="E12" s="8">
        <v>2.996</v>
      </c>
      <c r="F12" s="8">
        <v>0.59399999999999997</v>
      </c>
      <c r="G12" s="8">
        <v>5.6379999999999999</v>
      </c>
      <c r="H12" s="8">
        <v>0.113</v>
      </c>
      <c r="I12" s="8">
        <v>34.417000000000002</v>
      </c>
      <c r="J12" s="8">
        <v>1.1859999999999999</v>
      </c>
      <c r="K12" s="8">
        <v>0</v>
      </c>
      <c r="L12" s="8">
        <v>0</v>
      </c>
      <c r="M12" s="8">
        <v>0.108</v>
      </c>
      <c r="N12" s="8">
        <v>0</v>
      </c>
      <c r="O12" s="8">
        <v>99.597999999999999</v>
      </c>
      <c r="P12" s="27">
        <v>1.897441178914852</v>
      </c>
      <c r="Q12" s="27">
        <v>0.10255882108514802</v>
      </c>
      <c r="R12" s="27">
        <v>2.0263504217767958E-2</v>
      </c>
      <c r="S12" s="27">
        <v>9.8130400033912046E-2</v>
      </c>
      <c r="T12" s="27">
        <v>1.6335662909020426E-2</v>
      </c>
      <c r="U12" s="27">
        <v>0</v>
      </c>
      <c r="V12" s="27">
        <v>6.4524659939995149E-2</v>
      </c>
      <c r="W12" s="27">
        <v>3.3290674675788001E-3</v>
      </c>
      <c r="X12" s="27">
        <v>1.7848564914350185</v>
      </c>
      <c r="Y12" s="27">
        <v>4.4198957042080773E-2</v>
      </c>
      <c r="Z12" s="27">
        <v>0</v>
      </c>
      <c r="AA12" s="27">
        <v>0</v>
      </c>
      <c r="AB12" s="27">
        <v>4.0316387430453737</v>
      </c>
      <c r="AC12" s="27">
        <v>0.39669629675428525</v>
      </c>
      <c r="AD12" s="27">
        <v>0.60330370324571481</v>
      </c>
      <c r="AE12" s="27">
        <v>2.2154426195645791</v>
      </c>
      <c r="AF12" s="27">
        <v>89.46471603768606</v>
      </c>
      <c r="AG12" s="27">
        <v>8.3198413427493616</v>
      </c>
      <c r="AH12" s="8">
        <f t="shared" si="0"/>
        <v>0.96511013433222181</v>
      </c>
    </row>
    <row r="13" spans="1:34">
      <c r="A13" s="12" t="s">
        <v>882</v>
      </c>
      <c r="B13" s="12" t="s">
        <v>419</v>
      </c>
      <c r="C13" s="8">
        <v>55.081000000000003</v>
      </c>
      <c r="D13" s="8">
        <v>1.2E-2</v>
      </c>
      <c r="E13" s="8">
        <v>3.0179999999999998</v>
      </c>
      <c r="F13" s="8">
        <v>0.94699999999999995</v>
      </c>
      <c r="G13" s="8">
        <v>5.1529999999999996</v>
      </c>
      <c r="H13" s="8">
        <v>0.113</v>
      </c>
      <c r="I13" s="8">
        <v>33.15</v>
      </c>
      <c r="J13" s="8">
        <v>2.0859999999999999</v>
      </c>
      <c r="K13" s="8">
        <v>0</v>
      </c>
      <c r="L13" s="8">
        <v>0</v>
      </c>
      <c r="M13" s="8">
        <v>0.10100000000000001</v>
      </c>
      <c r="N13" s="8">
        <v>8.0000000000000002E-3</v>
      </c>
      <c r="O13" s="8">
        <v>99.668999999999997</v>
      </c>
      <c r="P13" s="27">
        <v>1.9136626967752322</v>
      </c>
      <c r="Q13" s="27">
        <v>8.6337303224767847E-2</v>
      </c>
      <c r="R13" s="27">
        <v>3.7232655951930094E-2</v>
      </c>
      <c r="S13" s="27">
        <v>3.3605255832814596E-2</v>
      </c>
      <c r="T13" s="27">
        <v>2.6011084417155082E-2</v>
      </c>
      <c r="U13" s="27">
        <v>3.1357157599361572E-4</v>
      </c>
      <c r="V13" s="27">
        <v>0.11567726082914112</v>
      </c>
      <c r="W13" s="27">
        <v>3.3249166154635523E-3</v>
      </c>
      <c r="X13" s="27">
        <v>1.7170066828076227</v>
      </c>
      <c r="Y13" s="27">
        <v>7.7642551362505752E-2</v>
      </c>
      <c r="Z13" s="27">
        <v>0</v>
      </c>
      <c r="AA13" s="27">
        <v>0</v>
      </c>
      <c r="AB13" s="27">
        <v>4.0108139793926263</v>
      </c>
      <c r="AC13" s="27">
        <v>0.77488820134971093</v>
      </c>
      <c r="AD13" s="27">
        <v>0.22511179865028905</v>
      </c>
      <c r="AE13" s="27">
        <v>3.9872787527429105</v>
      </c>
      <c r="AF13" s="27">
        <v>88.175673577652432</v>
      </c>
      <c r="AG13" s="27">
        <v>7.8370476696046536</v>
      </c>
      <c r="AH13" s="8">
        <f t="shared" si="0"/>
        <v>0.93688095471628774</v>
      </c>
    </row>
    <row r="14" spans="1:34">
      <c r="A14" s="12" t="s">
        <v>881</v>
      </c>
      <c r="B14" s="12" t="s">
        <v>419</v>
      </c>
      <c r="C14" s="8">
        <v>54.055999999999997</v>
      </c>
      <c r="D14" s="8">
        <v>1.2999999999999999E-2</v>
      </c>
      <c r="E14" s="8">
        <v>2.9670000000000001</v>
      </c>
      <c r="F14" s="8">
        <v>0.66600000000000004</v>
      </c>
      <c r="G14" s="8">
        <v>5.8860000000000001</v>
      </c>
      <c r="H14" s="8">
        <v>0.16</v>
      </c>
      <c r="I14" s="8">
        <v>34.247999999999998</v>
      </c>
      <c r="J14" s="8">
        <v>1.6719999999999999</v>
      </c>
      <c r="K14" s="8">
        <v>0</v>
      </c>
      <c r="L14" s="8">
        <v>0</v>
      </c>
      <c r="M14" s="8">
        <v>0.1</v>
      </c>
      <c r="N14" s="8">
        <v>0</v>
      </c>
      <c r="O14" s="8">
        <v>99.768000000000001</v>
      </c>
      <c r="P14" s="27">
        <v>1.8848811717103577</v>
      </c>
      <c r="Q14" s="27">
        <v>0.11511882828964226</v>
      </c>
      <c r="R14" s="27">
        <v>6.8047526317409346E-3</v>
      </c>
      <c r="S14" s="27">
        <v>0.13243134004075063</v>
      </c>
      <c r="T14" s="27">
        <v>1.8359430443778323E-2</v>
      </c>
      <c r="U14" s="27">
        <v>3.4093790677521799E-4</v>
      </c>
      <c r="V14" s="27">
        <v>3.7292944485547069E-2</v>
      </c>
      <c r="W14" s="27">
        <v>4.7249671433201475E-3</v>
      </c>
      <c r="X14" s="27">
        <v>1.7803285770705568</v>
      </c>
      <c r="Y14" s="27">
        <v>6.2459465363543534E-2</v>
      </c>
      <c r="Z14" s="27">
        <v>0</v>
      </c>
      <c r="AA14" s="27">
        <v>0</v>
      </c>
      <c r="AB14" s="27">
        <v>4.0427424150860123</v>
      </c>
      <c r="AC14" s="27">
        <v>0.21972662656750669</v>
      </c>
      <c r="AD14" s="27">
        <v>0.78027337343249326</v>
      </c>
      <c r="AE14" s="27">
        <v>3.0962874593935661</v>
      </c>
      <c r="AF14" s="27">
        <v>88.255783406065646</v>
      </c>
      <c r="AG14" s="27">
        <v>8.6479291345407958</v>
      </c>
      <c r="AH14" s="8">
        <f t="shared" si="0"/>
        <v>0.97948255781345517</v>
      </c>
    </row>
    <row r="15" spans="1:34">
      <c r="A15" s="12" t="s">
        <v>880</v>
      </c>
      <c r="B15" s="12" t="s">
        <v>419</v>
      </c>
      <c r="C15" s="8">
        <v>54.610999999999997</v>
      </c>
      <c r="D15" s="8">
        <v>6.6000000000000003E-2</v>
      </c>
      <c r="E15" s="8">
        <v>3.86</v>
      </c>
      <c r="F15" s="8">
        <v>0.80600000000000005</v>
      </c>
      <c r="G15" s="8">
        <v>5.649</v>
      </c>
      <c r="H15" s="8">
        <v>0.157</v>
      </c>
      <c r="I15" s="8">
        <v>32.816000000000003</v>
      </c>
      <c r="J15" s="8">
        <v>1.7210000000000001</v>
      </c>
      <c r="K15" s="8">
        <v>5.2999999999999999E-2</v>
      </c>
      <c r="L15" s="8">
        <v>2E-3</v>
      </c>
      <c r="M15" s="8">
        <v>0.09</v>
      </c>
      <c r="N15" s="8">
        <v>0</v>
      </c>
      <c r="O15" s="8">
        <v>99.831000000000003</v>
      </c>
      <c r="P15" s="27">
        <v>1.8964752565786949</v>
      </c>
      <c r="Q15" s="27">
        <v>0.10352474342130513</v>
      </c>
      <c r="R15" s="27">
        <v>5.4448832570182154E-2</v>
      </c>
      <c r="S15" s="27">
        <v>4.0597312242490968E-2</v>
      </c>
      <c r="T15" s="27">
        <v>2.2128246372430053E-2</v>
      </c>
      <c r="U15" s="27">
        <v>1.7238634235908182E-3</v>
      </c>
      <c r="V15" s="27">
        <v>0.12288471754855815</v>
      </c>
      <c r="W15" s="27">
        <v>4.6174844754423771E-3</v>
      </c>
      <c r="X15" s="27">
        <v>1.6989381654378062</v>
      </c>
      <c r="Y15" s="27">
        <v>6.402798596316514E-2</v>
      </c>
      <c r="Z15" s="27">
        <v>3.5682170908753709E-3</v>
      </c>
      <c r="AA15" s="27">
        <v>8.8594357766476586E-5</v>
      </c>
      <c r="AB15" s="27">
        <v>4.013023419482308</v>
      </c>
      <c r="AC15" s="27">
        <v>0.75167110235675738</v>
      </c>
      <c r="AD15" s="27">
        <v>0.24832889764324256</v>
      </c>
      <c r="AE15" s="27">
        <v>3.3156814447857834</v>
      </c>
      <c r="AF15" s="27">
        <v>87.97930570893233</v>
      </c>
      <c r="AG15" s="27">
        <v>8.705012846281889</v>
      </c>
      <c r="AH15" s="8">
        <f t="shared" ref="AH15:AH34" si="1">X15/(X15+V15)</f>
        <v>0.93254848278822622</v>
      </c>
    </row>
    <row r="16" spans="1:34">
      <c r="A16" s="12" t="s">
        <v>879</v>
      </c>
      <c r="B16" s="12" t="s">
        <v>419</v>
      </c>
      <c r="C16" s="8">
        <v>54.329000000000001</v>
      </c>
      <c r="D16" s="8">
        <v>9.8000000000000004E-2</v>
      </c>
      <c r="E16" s="8">
        <v>3.8639999999999999</v>
      </c>
      <c r="F16" s="8">
        <v>1.101</v>
      </c>
      <c r="G16" s="8">
        <v>5.0030000000000001</v>
      </c>
      <c r="H16" s="8">
        <v>3.9E-2</v>
      </c>
      <c r="I16" s="8">
        <v>29.672999999999998</v>
      </c>
      <c r="J16" s="8">
        <v>5.6210000000000004</v>
      </c>
      <c r="K16" s="8">
        <v>6.9000000000000006E-2</v>
      </c>
      <c r="L16" s="8">
        <v>0</v>
      </c>
      <c r="M16" s="8">
        <v>7.3999999999999996E-2</v>
      </c>
      <c r="N16" s="8">
        <v>0.04</v>
      </c>
      <c r="O16" s="8">
        <v>99.911000000000001</v>
      </c>
      <c r="P16" s="27">
        <v>1.9009003545872798</v>
      </c>
      <c r="Q16" s="27">
        <v>9.9099645412720205E-2</v>
      </c>
      <c r="R16" s="27">
        <v>6.0229362147305149E-2</v>
      </c>
      <c r="S16" s="27">
        <v>1.1894726930999244E-2</v>
      </c>
      <c r="T16" s="27">
        <v>3.0455088369918747E-2</v>
      </c>
      <c r="U16" s="27">
        <v>2.5789658054958639E-3</v>
      </c>
      <c r="V16" s="27">
        <v>0.13433329215871742</v>
      </c>
      <c r="W16" s="27">
        <v>1.1556624099091177E-3</v>
      </c>
      <c r="X16" s="27">
        <v>1.547796908248525</v>
      </c>
      <c r="Y16" s="27">
        <v>0.21069932519874254</v>
      </c>
      <c r="Z16" s="27">
        <v>4.6804227201229049E-3</v>
      </c>
      <c r="AA16" s="27">
        <v>0</v>
      </c>
      <c r="AB16" s="27">
        <v>4.0038237539897352</v>
      </c>
      <c r="AC16" s="27">
        <v>0.9186563081067155</v>
      </c>
      <c r="AD16" s="27">
        <v>8.1343691893284553E-2</v>
      </c>
      <c r="AE16" s="27">
        <v>11.055225649125621</v>
      </c>
      <c r="AF16" s="27">
        <v>81.211670059057923</v>
      </c>
      <c r="AG16" s="27">
        <v>7.7331042918164421</v>
      </c>
      <c r="AH16" s="8">
        <f t="shared" si="1"/>
        <v>0.92014096642091348</v>
      </c>
    </row>
    <row r="17" spans="1:34">
      <c r="A17" s="12" t="s">
        <v>878</v>
      </c>
      <c r="B17" s="12" t="s">
        <v>419</v>
      </c>
      <c r="C17" s="8">
        <v>54.692999999999998</v>
      </c>
      <c r="D17" s="8">
        <v>0.02</v>
      </c>
      <c r="E17" s="8">
        <v>2.9159999999999999</v>
      </c>
      <c r="F17" s="8">
        <v>0.79200000000000004</v>
      </c>
      <c r="G17" s="8">
        <v>5.3140000000000001</v>
      </c>
      <c r="H17" s="8">
        <v>9.2999999999999999E-2</v>
      </c>
      <c r="I17" s="8">
        <v>33.843000000000004</v>
      </c>
      <c r="J17" s="8">
        <v>2.1019999999999999</v>
      </c>
      <c r="K17" s="8">
        <v>7.1999999999999995E-2</v>
      </c>
      <c r="L17" s="8">
        <v>0.01</v>
      </c>
      <c r="M17" s="8">
        <v>7.8E-2</v>
      </c>
      <c r="N17" s="8">
        <v>8.9999999999999993E-3</v>
      </c>
      <c r="O17" s="8">
        <v>99.941999999999993</v>
      </c>
      <c r="P17" s="27">
        <v>1.8989064863336023</v>
      </c>
      <c r="Q17" s="27">
        <v>0.10109351366639774</v>
      </c>
      <c r="R17" s="27">
        <v>1.8219947595553537E-2</v>
      </c>
      <c r="S17" s="27">
        <v>9.7273710482103315E-2</v>
      </c>
      <c r="T17" s="27">
        <v>2.173911792652929E-2</v>
      </c>
      <c r="U17" s="27">
        <v>5.2226833521323455E-4</v>
      </c>
      <c r="V17" s="27">
        <v>5.5751059223768995E-2</v>
      </c>
      <c r="W17" s="27">
        <v>2.734598181114664E-3</v>
      </c>
      <c r="X17" s="27">
        <v>1.7517235312872024</v>
      </c>
      <c r="Y17" s="27">
        <v>7.8185544119635617E-2</v>
      </c>
      <c r="Z17" s="27">
        <v>4.8463265769796513E-3</v>
      </c>
      <c r="AA17" s="27">
        <v>4.42874677461074E-4</v>
      </c>
      <c r="AB17" s="27">
        <v>4.0314389784055606</v>
      </c>
      <c r="AC17" s="27">
        <v>0.36432702582024901</v>
      </c>
      <c r="AD17" s="27">
        <v>0.63567297417975099</v>
      </c>
      <c r="AE17" s="27">
        <v>3.9374924038144821</v>
      </c>
      <c r="AF17" s="27">
        <v>88.218329560671521</v>
      </c>
      <c r="AG17" s="27">
        <v>7.8441780355140001</v>
      </c>
      <c r="AH17" s="8">
        <f t="shared" si="1"/>
        <v>0.96915527359750708</v>
      </c>
    </row>
    <row r="18" spans="1:34">
      <c r="A18" s="12" t="s">
        <v>877</v>
      </c>
      <c r="B18" s="12" t="s">
        <v>419</v>
      </c>
      <c r="C18" s="8">
        <v>54.146000000000001</v>
      </c>
      <c r="D18" s="8">
        <v>9.2999999999999999E-2</v>
      </c>
      <c r="E18" s="8">
        <v>4.0880000000000001</v>
      </c>
      <c r="F18" s="8">
        <v>0.94299999999999995</v>
      </c>
      <c r="G18" s="8">
        <v>5.6029999999999998</v>
      </c>
      <c r="H18" s="8">
        <v>0.11799999999999999</v>
      </c>
      <c r="I18" s="8">
        <v>32.997</v>
      </c>
      <c r="J18" s="8">
        <v>1.78</v>
      </c>
      <c r="K18" s="8">
        <v>4.4999999999999998E-2</v>
      </c>
      <c r="L18" s="8">
        <v>0</v>
      </c>
      <c r="M18" s="8">
        <v>0.127</v>
      </c>
      <c r="N18" s="8">
        <v>2.1000000000000001E-2</v>
      </c>
      <c r="O18" s="8">
        <v>99.960999999999999</v>
      </c>
      <c r="P18" s="27">
        <v>1.8811040531109418</v>
      </c>
      <c r="Q18" s="27">
        <v>0.11889594688905825</v>
      </c>
      <c r="R18" s="27">
        <v>4.8477831496856527E-2</v>
      </c>
      <c r="S18" s="27">
        <v>6.3693062529178501E-2</v>
      </c>
      <c r="T18" s="27">
        <v>2.5900195226220078E-2</v>
      </c>
      <c r="U18" s="27">
        <v>2.4300838355643672E-3</v>
      </c>
      <c r="V18" s="27">
        <v>9.8211447315454975E-2</v>
      </c>
      <c r="W18" s="27">
        <v>3.4718998366961673E-3</v>
      </c>
      <c r="X18" s="27">
        <v>1.709014607809904</v>
      </c>
      <c r="Y18" s="27">
        <v>6.625037816120774E-2</v>
      </c>
      <c r="Z18" s="27">
        <v>3.0308699494875813E-3</v>
      </c>
      <c r="AA18" s="27">
        <v>0</v>
      </c>
      <c r="AB18" s="27">
        <v>4.0204803761605694</v>
      </c>
      <c r="AC18" s="27">
        <v>0.60660106015391713</v>
      </c>
      <c r="AD18" s="27">
        <v>0.39339893984608287</v>
      </c>
      <c r="AE18" s="27">
        <v>3.4138392754903815</v>
      </c>
      <c r="AF18" s="27">
        <v>88.064420950648397</v>
      </c>
      <c r="AG18" s="27">
        <v>8.5217397738612224</v>
      </c>
      <c r="AH18" s="8">
        <f t="shared" si="1"/>
        <v>0.94565624646849034</v>
      </c>
    </row>
    <row r="19" spans="1:34">
      <c r="A19" s="12" t="s">
        <v>876</v>
      </c>
      <c r="B19" s="12" t="s">
        <v>419</v>
      </c>
      <c r="C19" s="8">
        <v>55.207000000000001</v>
      </c>
      <c r="D19" s="8">
        <v>3.1E-2</v>
      </c>
      <c r="E19" s="8">
        <v>3.6840000000000002</v>
      </c>
      <c r="F19" s="8">
        <v>0.85199999999999998</v>
      </c>
      <c r="G19" s="8">
        <v>5.5060000000000002</v>
      </c>
      <c r="H19" s="8">
        <v>0.115</v>
      </c>
      <c r="I19" s="8">
        <v>31.962</v>
      </c>
      <c r="J19" s="8">
        <v>2.6680000000000001</v>
      </c>
      <c r="K19" s="8">
        <v>0</v>
      </c>
      <c r="L19" s="8">
        <v>5.0000000000000001E-3</v>
      </c>
      <c r="M19" s="8">
        <v>0.107</v>
      </c>
      <c r="N19" s="8">
        <v>1E-3</v>
      </c>
      <c r="O19" s="8">
        <v>100.13800000000001</v>
      </c>
      <c r="P19" s="27">
        <v>1.9125283016623431</v>
      </c>
      <c r="Q19" s="27">
        <v>8.7471698337656889E-2</v>
      </c>
      <c r="R19" s="27">
        <v>6.29337044874273E-2</v>
      </c>
      <c r="S19" s="27">
        <v>0</v>
      </c>
      <c r="T19" s="27">
        <v>2.3334485101673633E-2</v>
      </c>
      <c r="U19" s="27">
        <v>8.0773199197787778E-4</v>
      </c>
      <c r="V19" s="27">
        <v>0.15950101481475998</v>
      </c>
      <c r="W19" s="27">
        <v>3.3740405907341873E-3</v>
      </c>
      <c r="X19" s="27">
        <v>1.6507167106511189</v>
      </c>
      <c r="Y19" s="27">
        <v>9.9019668269526601E-2</v>
      </c>
      <c r="Z19" s="27">
        <v>0</v>
      </c>
      <c r="AA19" s="27">
        <v>2.2094935798641489E-4</v>
      </c>
      <c r="AB19" s="27">
        <v>3.9999083052652047</v>
      </c>
      <c r="AC19" s="27">
        <v>1.0017963249777311</v>
      </c>
      <c r="AD19" s="27">
        <v>-1.7963249777310281E-3</v>
      </c>
      <c r="AE19" s="27">
        <v>5.1771973382776348</v>
      </c>
      <c r="AF19" s="27">
        <v>86.306956082415525</v>
      </c>
      <c r="AG19" s="27">
        <v>8.5158465793068459</v>
      </c>
      <c r="AH19" s="8">
        <f t="shared" si="1"/>
        <v>0.91188849132846128</v>
      </c>
    </row>
    <row r="20" spans="1:34">
      <c r="A20" s="12" t="s">
        <v>875</v>
      </c>
      <c r="B20" s="12" t="s">
        <v>419</v>
      </c>
      <c r="C20" s="8">
        <v>55.881</v>
      </c>
      <c r="D20" s="8">
        <v>5.6000000000000001E-2</v>
      </c>
      <c r="E20" s="8">
        <v>3.28</v>
      </c>
      <c r="F20" s="8">
        <v>0.86</v>
      </c>
      <c r="G20" s="8">
        <v>5.516</v>
      </c>
      <c r="H20" s="8">
        <v>0.04</v>
      </c>
      <c r="I20" s="8">
        <v>33.125999999999998</v>
      </c>
      <c r="J20" s="8">
        <v>1.2310000000000001</v>
      </c>
      <c r="K20" s="8">
        <v>4.0000000000000001E-3</v>
      </c>
      <c r="L20" s="8">
        <v>5.0000000000000001E-3</v>
      </c>
      <c r="M20" s="8">
        <v>9.0999999999999998E-2</v>
      </c>
      <c r="N20" s="8">
        <v>0.05</v>
      </c>
      <c r="O20" s="8">
        <v>100.14</v>
      </c>
      <c r="P20" s="27">
        <v>1.9266948771708354</v>
      </c>
      <c r="Q20" s="27">
        <v>7.3305122829164571E-2</v>
      </c>
      <c r="R20" s="27">
        <v>5.9971110436417036E-2</v>
      </c>
      <c r="S20" s="27">
        <v>0</v>
      </c>
      <c r="T20" s="27">
        <v>2.3441863311836314E-2</v>
      </c>
      <c r="U20" s="27">
        <v>1.4522074759442658E-3</v>
      </c>
      <c r="V20" s="27">
        <v>0.15927831661972378</v>
      </c>
      <c r="W20" s="27">
        <v>1.1680125375410604E-3</v>
      </c>
      <c r="X20" s="27">
        <v>1.7027176926925753</v>
      </c>
      <c r="Y20" s="27">
        <v>4.5470396927426646E-2</v>
      </c>
      <c r="Z20" s="27">
        <v>2.6737273124608852E-4</v>
      </c>
      <c r="AA20" s="27">
        <v>2.1990129886720496E-4</v>
      </c>
      <c r="AB20" s="27">
        <v>3.9939868740315774</v>
      </c>
      <c r="AC20" s="27">
        <v>1.1181387926850517</v>
      </c>
      <c r="AD20" s="27">
        <v>-0.11813879268505174</v>
      </c>
      <c r="AE20" s="27">
        <v>2.3823523499359536</v>
      </c>
      <c r="AF20" s="27">
        <v>89.211306049033297</v>
      </c>
      <c r="AG20" s="27">
        <v>8.4063416010307499</v>
      </c>
      <c r="AH20" s="8">
        <f t="shared" si="1"/>
        <v>0.91445829323847427</v>
      </c>
    </row>
    <row r="21" spans="1:34">
      <c r="A21" s="12" t="s">
        <v>874</v>
      </c>
      <c r="B21" s="12" t="s">
        <v>419</v>
      </c>
      <c r="C21" s="8">
        <v>54.752000000000002</v>
      </c>
      <c r="D21" s="8">
        <v>3.0000000000000001E-3</v>
      </c>
      <c r="E21" s="8">
        <v>2.7810000000000001</v>
      </c>
      <c r="F21" s="8">
        <v>0.88</v>
      </c>
      <c r="G21" s="8">
        <v>5.1539999999999999</v>
      </c>
      <c r="H21" s="8">
        <v>0.158</v>
      </c>
      <c r="I21" s="8">
        <v>35.097999999999999</v>
      </c>
      <c r="J21" s="8">
        <v>1.363</v>
      </c>
      <c r="K21" s="8">
        <v>1E-3</v>
      </c>
      <c r="L21" s="8">
        <v>1E-3</v>
      </c>
      <c r="M21" s="8">
        <v>0</v>
      </c>
      <c r="N21" s="8">
        <v>4.0000000000000001E-3</v>
      </c>
      <c r="O21" s="8">
        <v>100.19499999999999</v>
      </c>
      <c r="P21" s="27">
        <v>1.8912793284826441</v>
      </c>
      <c r="Q21" s="27">
        <v>0.10872067151735587</v>
      </c>
      <c r="R21" s="27">
        <v>4.4898444272652993E-3</v>
      </c>
      <c r="S21" s="27">
        <v>0.11903882758401219</v>
      </c>
      <c r="T21" s="27">
        <v>2.4031631987531742E-2</v>
      </c>
      <c r="U21" s="27">
        <v>7.7941509119893262E-5</v>
      </c>
      <c r="V21" s="27">
        <v>2.8353061184816869E-2</v>
      </c>
      <c r="W21" s="27">
        <v>4.6222296037145829E-3</v>
      </c>
      <c r="X21" s="27">
        <v>1.8074360300806476</v>
      </c>
      <c r="Y21" s="27">
        <v>5.0439812417983308E-2</v>
      </c>
      <c r="Z21" s="27">
        <v>6.6967492185619813E-5</v>
      </c>
      <c r="AA21" s="27">
        <v>4.4062050590920551E-5</v>
      </c>
      <c r="AB21" s="27">
        <v>4.0386004083378682</v>
      </c>
      <c r="AC21" s="27">
        <v>0.19236513909721381</v>
      </c>
      <c r="AD21" s="27">
        <v>0.80763486090278613</v>
      </c>
      <c r="AE21" s="27">
        <v>2.5095807929763718</v>
      </c>
      <c r="AF21" s="27">
        <v>89.927113686225169</v>
      </c>
      <c r="AG21" s="27">
        <v>7.5633055207984645</v>
      </c>
      <c r="AH21" s="8">
        <f t="shared" si="1"/>
        <v>0.98455538203178217</v>
      </c>
    </row>
    <row r="22" spans="1:34">
      <c r="A22" s="12" t="s">
        <v>873</v>
      </c>
      <c r="B22" s="12" t="s">
        <v>419</v>
      </c>
      <c r="C22" s="8">
        <v>54.33</v>
      </c>
      <c r="D22" s="8">
        <v>0</v>
      </c>
      <c r="E22" s="8">
        <v>3.0369999999999999</v>
      </c>
      <c r="F22" s="8">
        <v>0.86399999999999999</v>
      </c>
      <c r="G22" s="8">
        <v>5.5439999999999996</v>
      </c>
      <c r="H22" s="8">
        <v>5.6000000000000001E-2</v>
      </c>
      <c r="I22" s="8">
        <v>34.622</v>
      </c>
      <c r="J22" s="8">
        <v>1.6459999999999999</v>
      </c>
      <c r="K22" s="8">
        <v>3.9E-2</v>
      </c>
      <c r="L22" s="8">
        <v>0</v>
      </c>
      <c r="M22" s="8">
        <v>9.6000000000000002E-2</v>
      </c>
      <c r="N22" s="8">
        <v>0</v>
      </c>
      <c r="O22" s="8">
        <v>100.23399999999999</v>
      </c>
      <c r="P22" s="27">
        <v>1.8826142673162702</v>
      </c>
      <c r="Q22" s="27">
        <v>0.11738573268372976</v>
      </c>
      <c r="R22" s="27">
        <v>6.6356375821071262E-3</v>
      </c>
      <c r="S22" s="27">
        <v>0.13305960315094545</v>
      </c>
      <c r="T22" s="27">
        <v>2.3669020606352998E-2</v>
      </c>
      <c r="U22" s="27">
        <v>0</v>
      </c>
      <c r="V22" s="27">
        <v>2.5797094015209271E-2</v>
      </c>
      <c r="W22" s="27">
        <v>1.6434193928696365E-3</v>
      </c>
      <c r="X22" s="27">
        <v>1.7885400539002192</v>
      </c>
      <c r="Y22" s="27">
        <v>6.1104527546064012E-2</v>
      </c>
      <c r="Z22" s="27">
        <v>2.6199596053316206E-3</v>
      </c>
      <c r="AA22" s="27">
        <v>0</v>
      </c>
      <c r="AB22" s="27">
        <v>4.0430693157990998</v>
      </c>
      <c r="AC22" s="27">
        <v>0.16239223448179232</v>
      </c>
      <c r="AD22" s="27">
        <v>0.8376077655182077</v>
      </c>
      <c r="AE22" s="27">
        <v>3.0398074132025834</v>
      </c>
      <c r="AF22" s="27">
        <v>88.975686958009078</v>
      </c>
      <c r="AG22" s="27">
        <v>7.9845056287883489</v>
      </c>
      <c r="AH22" s="8">
        <f t="shared" si="1"/>
        <v>0.98578153236577415</v>
      </c>
    </row>
    <row r="23" spans="1:34">
      <c r="A23" s="12" t="s">
        <v>872</v>
      </c>
      <c r="B23" s="12" t="s">
        <v>419</v>
      </c>
      <c r="C23" s="8">
        <v>57.411000000000001</v>
      </c>
      <c r="D23" s="8">
        <v>3.6999999999999998E-2</v>
      </c>
      <c r="E23" s="8">
        <v>2.9620000000000002</v>
      </c>
      <c r="F23" s="8">
        <v>0.73099999999999998</v>
      </c>
      <c r="G23" s="8">
        <v>5.5190000000000001</v>
      </c>
      <c r="H23" s="8">
        <v>9.9000000000000005E-2</v>
      </c>
      <c r="I23" s="8">
        <v>32.427</v>
      </c>
      <c r="J23" s="8">
        <v>1.0609999999999999</v>
      </c>
      <c r="K23" s="8">
        <v>0.04</v>
      </c>
      <c r="L23" s="8">
        <v>0</v>
      </c>
      <c r="M23" s="8">
        <v>0.1</v>
      </c>
      <c r="N23" s="8">
        <v>1.7000000000000001E-2</v>
      </c>
      <c r="O23" s="8">
        <v>100.404</v>
      </c>
      <c r="P23" s="27">
        <v>1.9661570659530461</v>
      </c>
      <c r="Q23" s="27">
        <v>3.3842934046953932E-2</v>
      </c>
      <c r="R23" s="27">
        <v>8.5703945319728206E-2</v>
      </c>
      <c r="S23" s="27">
        <v>0</v>
      </c>
      <c r="T23" s="27">
        <v>1.979180386166942E-2</v>
      </c>
      <c r="U23" s="27">
        <v>9.5305220099814578E-4</v>
      </c>
      <c r="V23" s="27">
        <v>0.15946042103205108</v>
      </c>
      <c r="W23" s="27">
        <v>2.8714220512795195E-3</v>
      </c>
      <c r="X23" s="27">
        <v>1.6555974400742659</v>
      </c>
      <c r="Y23" s="27">
        <v>3.8927848351048462E-2</v>
      </c>
      <c r="Z23" s="27">
        <v>2.6557759631522597E-3</v>
      </c>
      <c r="AA23" s="27">
        <v>0</v>
      </c>
      <c r="AB23" s="27">
        <v>3.9659617088541936</v>
      </c>
      <c r="AC23" s="27">
        <v>1.6729303364595589</v>
      </c>
      <c r="AD23" s="27">
        <v>-0.67293033645955891</v>
      </c>
      <c r="AE23" s="27">
        <v>2.0964374528599659</v>
      </c>
      <c r="AF23" s="27">
        <v>89.161272129166917</v>
      </c>
      <c r="AG23" s="27">
        <v>8.7422904179731091</v>
      </c>
      <c r="AH23" s="8">
        <f t="shared" si="1"/>
        <v>0.91214581945345996</v>
      </c>
    </row>
    <row r="24" spans="1:34">
      <c r="A24" s="12" t="s">
        <v>871</v>
      </c>
      <c r="B24" s="12" t="s">
        <v>419</v>
      </c>
      <c r="C24" s="8">
        <v>55.295000000000002</v>
      </c>
      <c r="D24" s="8">
        <v>0</v>
      </c>
      <c r="E24" s="8">
        <v>3.05</v>
      </c>
      <c r="F24" s="8">
        <v>0.46500000000000002</v>
      </c>
      <c r="G24" s="8">
        <v>6.0110000000000001</v>
      </c>
      <c r="H24" s="8">
        <v>0.154</v>
      </c>
      <c r="I24" s="8">
        <v>34.499000000000002</v>
      </c>
      <c r="J24" s="8">
        <v>0.86299999999999999</v>
      </c>
      <c r="K24" s="8">
        <v>5.0000000000000001E-3</v>
      </c>
      <c r="L24" s="8">
        <v>0</v>
      </c>
      <c r="M24" s="8">
        <v>7.1999999999999995E-2</v>
      </c>
      <c r="N24" s="8">
        <v>0</v>
      </c>
      <c r="O24" s="8">
        <v>100.414</v>
      </c>
      <c r="P24" s="27">
        <v>1.9061657053619809</v>
      </c>
      <c r="Q24" s="27">
        <v>9.3834294638019067E-2</v>
      </c>
      <c r="R24" s="27">
        <v>3.0075238744007804E-2</v>
      </c>
      <c r="S24" s="27">
        <v>7.6638024573281616E-2</v>
      </c>
      <c r="T24" s="27">
        <v>1.2672801922880235E-2</v>
      </c>
      <c r="U24" s="27">
        <v>0</v>
      </c>
      <c r="V24" s="27">
        <v>9.5525898950911681E-2</v>
      </c>
      <c r="W24" s="27">
        <v>4.4960822760385022E-3</v>
      </c>
      <c r="X24" s="27">
        <v>1.7729895415501031</v>
      </c>
      <c r="Y24" s="27">
        <v>3.187186697105409E-2</v>
      </c>
      <c r="Z24" s="27">
        <v>3.3415898369202821E-4</v>
      </c>
      <c r="AA24" s="27">
        <v>0</v>
      </c>
      <c r="AB24" s="27">
        <v>4.0246036139719683</v>
      </c>
      <c r="AC24" s="27">
        <v>0.55485433298392461</v>
      </c>
      <c r="AD24" s="27">
        <v>0.44514566701607539</v>
      </c>
      <c r="AE24" s="27">
        <v>1.6084543291180748</v>
      </c>
      <c r="AF24" s="27">
        <v>89.47617364797938</v>
      </c>
      <c r="AG24" s="27">
        <v>8.9153720229025382</v>
      </c>
      <c r="AH24" s="8">
        <f t="shared" si="1"/>
        <v>0.94887604518520985</v>
      </c>
    </row>
    <row r="25" spans="1:34">
      <c r="A25" s="12" t="s">
        <v>870</v>
      </c>
      <c r="B25" s="12" t="s">
        <v>419</v>
      </c>
      <c r="C25" s="8">
        <v>55.292000000000002</v>
      </c>
      <c r="D25" s="8">
        <v>5.3999999999999999E-2</v>
      </c>
      <c r="E25" s="8">
        <v>2.7480000000000002</v>
      </c>
      <c r="F25" s="8">
        <v>0.75</v>
      </c>
      <c r="G25" s="8">
        <v>5.4139999999999997</v>
      </c>
      <c r="H25" s="8">
        <v>0.14899999999999999</v>
      </c>
      <c r="I25" s="8">
        <v>34.01</v>
      </c>
      <c r="J25" s="8">
        <v>1.9490000000000001</v>
      </c>
      <c r="K25" s="8">
        <v>3.9E-2</v>
      </c>
      <c r="L25" s="8">
        <v>1.0999999999999999E-2</v>
      </c>
      <c r="M25" s="8">
        <v>2.3E-2</v>
      </c>
      <c r="N25" s="8">
        <v>2.7E-2</v>
      </c>
      <c r="O25" s="8">
        <v>100.46599999999999</v>
      </c>
      <c r="P25" s="27">
        <v>1.9077027947298566</v>
      </c>
      <c r="Q25" s="27">
        <v>9.2297205270143401E-2</v>
      </c>
      <c r="R25" s="27">
        <v>1.943933957561822E-2</v>
      </c>
      <c r="S25" s="27">
        <v>7.8518530297082112E-2</v>
      </c>
      <c r="T25" s="27">
        <v>2.0457595378161102E-2</v>
      </c>
      <c r="U25" s="27">
        <v>1.4013094288302633E-3</v>
      </c>
      <c r="V25" s="27">
        <v>7.6655414769837893E-2</v>
      </c>
      <c r="W25" s="27">
        <v>4.3538496222862441E-3</v>
      </c>
      <c r="X25" s="27">
        <v>1.7493629583312371</v>
      </c>
      <c r="Y25" s="27">
        <v>7.2041405100517722E-2</v>
      </c>
      <c r="Z25" s="27">
        <v>2.6086833804354424E-3</v>
      </c>
      <c r="AA25" s="27">
        <v>4.8411676060571506E-4</v>
      </c>
      <c r="AB25" s="27">
        <v>4.0253232026446115</v>
      </c>
      <c r="AC25" s="27">
        <v>0.49399668698749416</v>
      </c>
      <c r="AD25" s="27">
        <v>0.5060033130125059</v>
      </c>
      <c r="AE25" s="27">
        <v>3.6367426721394396</v>
      </c>
      <c r="AF25" s="27">
        <v>88.310089326361279</v>
      </c>
      <c r="AG25" s="27">
        <v>8.053168001499273</v>
      </c>
      <c r="AH25" s="8">
        <f t="shared" si="1"/>
        <v>0.95802045811858061</v>
      </c>
    </row>
    <row r="26" spans="1:34">
      <c r="A26" s="12" t="s">
        <v>869</v>
      </c>
      <c r="B26" s="12" t="s">
        <v>419</v>
      </c>
      <c r="C26" s="8">
        <v>55.811999999999998</v>
      </c>
      <c r="D26" s="8">
        <v>2.1000000000000001E-2</v>
      </c>
      <c r="E26" s="8">
        <v>2.59</v>
      </c>
      <c r="F26" s="8">
        <v>0.42899999999999999</v>
      </c>
      <c r="G26" s="8">
        <v>5.423</v>
      </c>
      <c r="H26" s="8">
        <v>0.09</v>
      </c>
      <c r="I26" s="8">
        <v>35.110999999999997</v>
      </c>
      <c r="J26" s="8">
        <v>1.0880000000000001</v>
      </c>
      <c r="K26" s="8">
        <v>0</v>
      </c>
      <c r="L26" s="8">
        <v>0</v>
      </c>
      <c r="M26" s="8">
        <v>9.7000000000000003E-2</v>
      </c>
      <c r="N26" s="8">
        <v>0</v>
      </c>
      <c r="O26" s="8">
        <v>100.661</v>
      </c>
      <c r="P26" s="27">
        <v>1.9150490056905212</v>
      </c>
      <c r="Q26" s="27">
        <v>8.4950994309478833E-2</v>
      </c>
      <c r="R26" s="27">
        <v>1.9781672792336294E-2</v>
      </c>
      <c r="S26" s="27">
        <v>7.8159659791837477E-2</v>
      </c>
      <c r="T26" s="27">
        <v>1.1637360907643942E-2</v>
      </c>
      <c r="U26" s="27">
        <v>5.4195530141670637E-4</v>
      </c>
      <c r="V26" s="27">
        <v>7.6421697997934024E-2</v>
      </c>
      <c r="W26" s="27">
        <v>2.615372516643834E-3</v>
      </c>
      <c r="X26" s="27">
        <v>1.7960581069748234</v>
      </c>
      <c r="Y26" s="27">
        <v>3.9994762372764385E-2</v>
      </c>
      <c r="Z26" s="27">
        <v>0</v>
      </c>
      <c r="AA26" s="27">
        <v>0</v>
      </c>
      <c r="AB26" s="27">
        <v>4.0252105886553995</v>
      </c>
      <c r="AC26" s="27">
        <v>0.49437848839357768</v>
      </c>
      <c r="AD26" s="27">
        <v>0.50562151160642232</v>
      </c>
      <c r="AE26" s="27">
        <v>2.0065104932019979</v>
      </c>
      <c r="AF26" s="27">
        <v>90.107034627604648</v>
      </c>
      <c r="AG26" s="27">
        <v>7.8864548791933666</v>
      </c>
      <c r="AH26" s="8">
        <f t="shared" si="1"/>
        <v>0.95918690402161866</v>
      </c>
    </row>
    <row r="27" spans="1:34">
      <c r="A27" s="12" t="s">
        <v>868</v>
      </c>
      <c r="B27" s="12" t="s">
        <v>419</v>
      </c>
      <c r="C27" s="8">
        <v>55.557000000000002</v>
      </c>
      <c r="D27" s="8">
        <v>2.3E-2</v>
      </c>
      <c r="E27" s="8">
        <v>2.9449999999999998</v>
      </c>
      <c r="F27" s="8">
        <v>0.67900000000000005</v>
      </c>
      <c r="G27" s="8">
        <v>5.0839999999999996</v>
      </c>
      <c r="H27" s="8">
        <v>0.13400000000000001</v>
      </c>
      <c r="I27" s="8">
        <v>35.048000000000002</v>
      </c>
      <c r="J27" s="8">
        <v>1.123</v>
      </c>
      <c r="K27" s="8">
        <v>0.03</v>
      </c>
      <c r="L27" s="8">
        <v>3.3000000000000002E-2</v>
      </c>
      <c r="M27" s="8">
        <v>9.8000000000000004E-2</v>
      </c>
      <c r="N27" s="8">
        <v>0</v>
      </c>
      <c r="O27" s="8">
        <v>100.754</v>
      </c>
      <c r="P27" s="27">
        <v>1.904507393836143</v>
      </c>
      <c r="Q27" s="27">
        <v>9.5492606163857019E-2</v>
      </c>
      <c r="R27" s="27">
        <v>2.3483367777239042E-2</v>
      </c>
      <c r="S27" s="27">
        <v>8.3206408507539464E-2</v>
      </c>
      <c r="T27" s="27">
        <v>1.8401725821163489E-2</v>
      </c>
      <c r="U27" s="27">
        <v>5.9301213486142961E-4</v>
      </c>
      <c r="V27" s="27">
        <v>6.1514320346686302E-2</v>
      </c>
      <c r="W27" s="27">
        <v>3.8903387128044237E-3</v>
      </c>
      <c r="X27" s="27">
        <v>1.791150153731315</v>
      </c>
      <c r="Y27" s="27">
        <v>4.1242554022713596E-2</v>
      </c>
      <c r="Z27" s="27">
        <v>1.9937627565440883E-3</v>
      </c>
      <c r="AA27" s="27">
        <v>1.4430016689560812E-3</v>
      </c>
      <c r="AB27" s="27">
        <v>4.0269186454798227</v>
      </c>
      <c r="AC27" s="27">
        <v>0.42505535201283029</v>
      </c>
      <c r="AD27" s="27">
        <v>0.57494464798716971</v>
      </c>
      <c r="AE27" s="27">
        <v>2.081901838679205</v>
      </c>
      <c r="AF27" s="27">
        <v>90.41629178324132</v>
      </c>
      <c r="AG27" s="27">
        <v>7.5018063780794648</v>
      </c>
      <c r="AH27" s="8">
        <f t="shared" si="1"/>
        <v>0.96679683709199438</v>
      </c>
    </row>
    <row r="28" spans="1:34">
      <c r="A28" s="12" t="s">
        <v>867</v>
      </c>
      <c r="B28" s="12" t="s">
        <v>419</v>
      </c>
      <c r="C28" s="8">
        <v>55.89</v>
      </c>
      <c r="D28" s="8">
        <v>2.8000000000000001E-2</v>
      </c>
      <c r="E28" s="8">
        <v>2.8319999999999999</v>
      </c>
      <c r="F28" s="8">
        <v>0.753</v>
      </c>
      <c r="G28" s="8">
        <v>5.4379999999999997</v>
      </c>
      <c r="H28" s="8">
        <v>0.10100000000000001</v>
      </c>
      <c r="I28" s="8">
        <v>33.975000000000001</v>
      </c>
      <c r="J28" s="8">
        <v>1.722</v>
      </c>
      <c r="K28" s="8">
        <v>0</v>
      </c>
      <c r="L28" s="8">
        <v>2E-3</v>
      </c>
      <c r="M28" s="8">
        <v>7.5999999999999998E-2</v>
      </c>
      <c r="N28" s="8">
        <v>5.0000000000000001E-3</v>
      </c>
      <c r="O28" s="8">
        <v>100.822</v>
      </c>
      <c r="P28" s="27">
        <v>1.9178643183569133</v>
      </c>
      <c r="Q28" s="27">
        <v>8.2135681643086711E-2</v>
      </c>
      <c r="R28" s="27">
        <v>3.2391114468275917E-2</v>
      </c>
      <c r="S28" s="27">
        <v>4.1792284279594138E-2</v>
      </c>
      <c r="T28" s="27">
        <v>2.042789657918331E-2</v>
      </c>
      <c r="U28" s="27">
        <v>7.2265942098707501E-4</v>
      </c>
      <c r="V28" s="27">
        <v>0.11370076174949895</v>
      </c>
      <c r="W28" s="27">
        <v>2.9352417985990188E-3</v>
      </c>
      <c r="X28" s="27">
        <v>1.7380733993118624</v>
      </c>
      <c r="Y28" s="27">
        <v>6.3305119913151298E-2</v>
      </c>
      <c r="Z28" s="27">
        <v>0</v>
      </c>
      <c r="AA28" s="27">
        <v>8.7543273503863436E-5</v>
      </c>
      <c r="AB28" s="27">
        <v>4.0134360207946562</v>
      </c>
      <c r="AC28" s="27">
        <v>0.73122730985812245</v>
      </c>
      <c r="AD28" s="27">
        <v>0.26877269014187755</v>
      </c>
      <c r="AE28" s="27">
        <v>3.2301714477843837</v>
      </c>
      <c r="AF28" s="27">
        <v>88.685955832845494</v>
      </c>
      <c r="AG28" s="27">
        <v>8.0838727193701114</v>
      </c>
      <c r="AH28" s="8">
        <f t="shared" si="1"/>
        <v>0.93859901269800072</v>
      </c>
    </row>
    <row r="29" spans="1:34">
      <c r="A29" s="12" t="s">
        <v>866</v>
      </c>
      <c r="B29" s="12" t="s">
        <v>419</v>
      </c>
      <c r="C29" s="8">
        <v>55.976999999999997</v>
      </c>
      <c r="D29" s="8">
        <v>5.7000000000000002E-2</v>
      </c>
      <c r="E29" s="8">
        <v>3.2360000000000002</v>
      </c>
      <c r="F29" s="8">
        <v>0.92500000000000004</v>
      </c>
      <c r="G29" s="8">
        <v>5.3170000000000002</v>
      </c>
      <c r="H29" s="8">
        <v>0.17799999999999999</v>
      </c>
      <c r="I29" s="8">
        <v>33.548999999999999</v>
      </c>
      <c r="J29" s="8">
        <v>1.4410000000000001</v>
      </c>
      <c r="K29" s="8">
        <v>1.2E-2</v>
      </c>
      <c r="L29" s="8">
        <v>6.0000000000000001E-3</v>
      </c>
      <c r="M29" s="8">
        <v>9.9000000000000005E-2</v>
      </c>
      <c r="N29" s="8">
        <v>3.7999999999999999E-2</v>
      </c>
      <c r="O29" s="8">
        <v>100.83499999999999</v>
      </c>
      <c r="P29" s="27">
        <v>1.9188979098468808</v>
      </c>
      <c r="Q29" s="27">
        <v>8.11020901531192E-2</v>
      </c>
      <c r="R29" s="27">
        <v>4.9629594049287296E-2</v>
      </c>
      <c r="S29" s="27">
        <v>6.7830089865736909E-3</v>
      </c>
      <c r="T29" s="27">
        <v>2.5068531141942036E-2</v>
      </c>
      <c r="U29" s="27">
        <v>1.4696332657840475E-3</v>
      </c>
      <c r="V29" s="27">
        <v>0.14554034981203084</v>
      </c>
      <c r="W29" s="27">
        <v>5.1677440135245705E-3</v>
      </c>
      <c r="X29" s="27">
        <v>1.7145363926390083</v>
      </c>
      <c r="Y29" s="27">
        <v>5.2921013181440553E-2</v>
      </c>
      <c r="Z29" s="27">
        <v>7.9750211627404222E-4</v>
      </c>
      <c r="AA29" s="27">
        <v>2.6236295736021832E-4</v>
      </c>
      <c r="AB29" s="27">
        <v>4.0021761321632265</v>
      </c>
      <c r="AC29" s="27">
        <v>0.9554696729374127</v>
      </c>
      <c r="AD29" s="27">
        <v>4.4530327062587277E-2</v>
      </c>
      <c r="AE29" s="27">
        <v>2.7492170800471931</v>
      </c>
      <c r="AF29" s="27">
        <v>89.069208082711796</v>
      </c>
      <c r="AG29" s="27">
        <v>8.1815748372410102</v>
      </c>
      <c r="AH29" s="8">
        <f t="shared" si="1"/>
        <v>0.92175572841137132</v>
      </c>
    </row>
    <row r="30" spans="1:34">
      <c r="A30" s="12" t="s">
        <v>865</v>
      </c>
      <c r="B30" s="12" t="s">
        <v>419</v>
      </c>
      <c r="C30" s="8">
        <v>55.670999999999999</v>
      </c>
      <c r="D30" s="8">
        <v>2.5999999999999999E-2</v>
      </c>
      <c r="E30" s="8">
        <v>2.4780000000000002</v>
      </c>
      <c r="F30" s="8">
        <v>0.875</v>
      </c>
      <c r="G30" s="8">
        <v>5.1520000000000001</v>
      </c>
      <c r="H30" s="8">
        <v>0.13600000000000001</v>
      </c>
      <c r="I30" s="8">
        <v>34.511000000000003</v>
      </c>
      <c r="J30" s="8">
        <v>1.847</v>
      </c>
      <c r="K30" s="8">
        <v>0.02</v>
      </c>
      <c r="L30" s="8">
        <v>1.9E-2</v>
      </c>
      <c r="M30" s="8">
        <v>0.107</v>
      </c>
      <c r="N30" s="8">
        <v>0</v>
      </c>
      <c r="O30" s="8">
        <v>100.842</v>
      </c>
      <c r="P30" s="27">
        <v>1.9121909842983298</v>
      </c>
      <c r="Q30" s="27">
        <v>8.7809015701670212E-2</v>
      </c>
      <c r="R30" s="27">
        <v>1.2498537927499498E-2</v>
      </c>
      <c r="S30" s="27">
        <v>7.8045421952300131E-2</v>
      </c>
      <c r="T30" s="27">
        <v>2.3760479540241967E-2</v>
      </c>
      <c r="U30" s="27">
        <v>6.7168779897242871E-4</v>
      </c>
      <c r="V30" s="27">
        <v>6.8964777380199738E-2</v>
      </c>
      <c r="W30" s="27">
        <v>3.956215061449977E-3</v>
      </c>
      <c r="X30" s="27">
        <v>1.7671957781173495</v>
      </c>
      <c r="Y30" s="27">
        <v>6.7965897819325299E-2</v>
      </c>
      <c r="Z30" s="27">
        <v>1.3318048348578354E-3</v>
      </c>
      <c r="AA30" s="27">
        <v>8.3246285011957734E-4</v>
      </c>
      <c r="AB30" s="27">
        <v>4.0252230632823167</v>
      </c>
      <c r="AC30" s="27">
        <v>0.46911559669556574</v>
      </c>
      <c r="AD30" s="27">
        <v>0.5308844033044342</v>
      </c>
      <c r="AE30" s="27">
        <v>3.4220299360456266</v>
      </c>
      <c r="AF30" s="27">
        <v>88.976928865809953</v>
      </c>
      <c r="AG30" s="27">
        <v>7.601041198144423</v>
      </c>
      <c r="AH30" s="8">
        <f t="shared" si="1"/>
        <v>0.96244076958645253</v>
      </c>
    </row>
    <row r="31" spans="1:34">
      <c r="A31" s="12" t="s">
        <v>864</v>
      </c>
      <c r="B31" s="12" t="s">
        <v>419</v>
      </c>
      <c r="C31" s="8">
        <v>55.384999999999998</v>
      </c>
      <c r="D31" s="8">
        <v>3.0000000000000001E-3</v>
      </c>
      <c r="E31" s="8">
        <v>2.7810000000000001</v>
      </c>
      <c r="F31" s="8">
        <v>0.85599999999999998</v>
      </c>
      <c r="G31" s="8">
        <v>4.8949999999999996</v>
      </c>
      <c r="H31" s="8">
        <v>0.13600000000000001</v>
      </c>
      <c r="I31" s="8">
        <v>33.987000000000002</v>
      </c>
      <c r="J31" s="8">
        <v>2.7679999999999998</v>
      </c>
      <c r="K31" s="8">
        <v>0.01</v>
      </c>
      <c r="L31" s="8">
        <v>0</v>
      </c>
      <c r="M31" s="8">
        <v>2.5000000000000001E-2</v>
      </c>
      <c r="N31" s="8">
        <v>0</v>
      </c>
      <c r="O31" s="8">
        <v>100.846</v>
      </c>
      <c r="P31" s="27">
        <v>1.9037265461004012</v>
      </c>
      <c r="Q31" s="27">
        <v>9.6273453899598849E-2</v>
      </c>
      <c r="R31" s="27">
        <v>1.6379734388784012E-2</v>
      </c>
      <c r="S31" s="27">
        <v>8.5107833123938104E-2</v>
      </c>
      <c r="T31" s="27">
        <v>2.3261144285212774E-2</v>
      </c>
      <c r="U31" s="27">
        <v>7.7557808381149918E-5</v>
      </c>
      <c r="V31" s="27">
        <v>5.4585964402949022E-2</v>
      </c>
      <c r="W31" s="27">
        <v>3.9590414987037449E-3</v>
      </c>
      <c r="X31" s="27">
        <v>1.7416068139619307</v>
      </c>
      <c r="Y31" s="27">
        <v>0.10192962129273631</v>
      </c>
      <c r="Z31" s="27">
        <v>6.66378157845139E-4</v>
      </c>
      <c r="AA31" s="27">
        <v>0</v>
      </c>
      <c r="AB31" s="27">
        <v>4.0275740889204812</v>
      </c>
      <c r="AC31" s="27">
        <v>0.39075438830734599</v>
      </c>
      <c r="AD31" s="27">
        <v>0.60924561169265401</v>
      </c>
      <c r="AE31" s="27">
        <v>5.1293363250289428</v>
      </c>
      <c r="AF31" s="27">
        <v>87.641717701637916</v>
      </c>
      <c r="AG31" s="27">
        <v>7.2289459733331451</v>
      </c>
      <c r="AH31" s="8">
        <f t="shared" si="1"/>
        <v>0.96961018602210391</v>
      </c>
    </row>
    <row r="32" spans="1:34">
      <c r="A32" s="12" t="s">
        <v>863</v>
      </c>
      <c r="B32" s="12" t="s">
        <v>419</v>
      </c>
      <c r="C32" s="8">
        <v>53.521000000000001</v>
      </c>
      <c r="D32" s="8">
        <v>0</v>
      </c>
      <c r="E32" s="8">
        <v>2.9929999999999999</v>
      </c>
      <c r="F32" s="8">
        <v>0.69699999999999995</v>
      </c>
      <c r="G32" s="8">
        <v>5.6219999999999999</v>
      </c>
      <c r="H32" s="8">
        <v>0.13400000000000001</v>
      </c>
      <c r="I32" s="8">
        <v>36.201000000000001</v>
      </c>
      <c r="J32" s="8">
        <v>1.673</v>
      </c>
      <c r="K32" s="8">
        <v>1.6E-2</v>
      </c>
      <c r="L32" s="8">
        <v>1E-3</v>
      </c>
      <c r="M32" s="8">
        <v>7.0000000000000007E-2</v>
      </c>
      <c r="N32" s="8">
        <v>0</v>
      </c>
      <c r="O32" s="8">
        <v>100.928</v>
      </c>
      <c r="P32" s="27">
        <v>1.8481905076366629</v>
      </c>
      <c r="Q32" s="27">
        <v>0.12180337601267449</v>
      </c>
      <c r="R32" s="27">
        <v>0</v>
      </c>
      <c r="S32" s="27">
        <v>0.24091786908887869</v>
      </c>
      <c r="T32" s="27">
        <v>1.9028309154287271E-2</v>
      </c>
      <c r="U32" s="27">
        <v>0</v>
      </c>
      <c r="V32" s="27">
        <v>8.1840394971837593E-2</v>
      </c>
      <c r="W32" s="27">
        <v>3.9189168986770448E-3</v>
      </c>
      <c r="X32" s="27">
        <v>1.86366548154524</v>
      </c>
      <c r="Y32" s="27">
        <v>6.1892835008791565E-2</v>
      </c>
      <c r="Z32" s="27">
        <v>1.0711513672379614E-3</v>
      </c>
      <c r="AA32" s="27">
        <v>4.40485414950961E-5</v>
      </c>
      <c r="AB32" s="27">
        <v>4.0786921002821073</v>
      </c>
      <c r="AC32" s="27">
        <v>0.51446878589248701</v>
      </c>
      <c r="AD32" s="27">
        <v>1.514468785892487</v>
      </c>
      <c r="AE32" s="27">
        <v>2.9634289580477549</v>
      </c>
      <c r="AF32" s="27">
        <v>89.232303793172292</v>
      </c>
      <c r="AG32" s="27">
        <v>7.8042672487799596</v>
      </c>
      <c r="AH32" s="8">
        <f t="shared" si="1"/>
        <v>0.95793361718426084</v>
      </c>
    </row>
    <row r="33" spans="1:34">
      <c r="A33" s="12" t="s">
        <v>862</v>
      </c>
      <c r="B33" s="12" t="s">
        <v>419</v>
      </c>
      <c r="C33" s="8">
        <v>55.822000000000003</v>
      </c>
      <c r="D33" s="8">
        <v>8.4000000000000005E-2</v>
      </c>
      <c r="E33" s="8">
        <v>3.2069999999999999</v>
      </c>
      <c r="F33" s="8">
        <v>0.96799999999999997</v>
      </c>
      <c r="G33" s="8">
        <v>5.5730000000000004</v>
      </c>
      <c r="H33" s="8">
        <v>0.14799999999999999</v>
      </c>
      <c r="I33" s="8">
        <v>33.994</v>
      </c>
      <c r="J33" s="8">
        <v>1.1140000000000001</v>
      </c>
      <c r="K33" s="8">
        <v>2E-3</v>
      </c>
      <c r="L33" s="8">
        <v>0.01</v>
      </c>
      <c r="M33" s="8">
        <v>5.3999999999999999E-2</v>
      </c>
      <c r="N33" s="8">
        <v>0</v>
      </c>
      <c r="O33" s="8">
        <v>100.976</v>
      </c>
      <c r="P33" s="27">
        <v>1.911128306752482</v>
      </c>
      <c r="Q33" s="27">
        <v>8.887169324751798E-2</v>
      </c>
      <c r="R33" s="27">
        <v>4.0522118135608631E-2</v>
      </c>
      <c r="S33" s="27">
        <v>2.7525966575713934E-2</v>
      </c>
      <c r="T33" s="27">
        <v>2.6200206523909163E-2</v>
      </c>
      <c r="U33" s="27">
        <v>2.1629954534319053E-3</v>
      </c>
      <c r="V33" s="27">
        <v>0.13165066313534149</v>
      </c>
      <c r="W33" s="27">
        <v>4.2912607853351596E-3</v>
      </c>
      <c r="X33" s="27">
        <v>1.7350484259198447</v>
      </c>
      <c r="Y33" s="27">
        <v>4.0859360262897514E-2</v>
      </c>
      <c r="Z33" s="27">
        <v>1.3274641345145175E-4</v>
      </c>
      <c r="AA33" s="27">
        <v>4.3671033469856578E-4</v>
      </c>
      <c r="AB33" s="27">
        <v>4.0088304535402326</v>
      </c>
      <c r="AC33" s="27">
        <v>0.82707281448488823</v>
      </c>
      <c r="AD33" s="27">
        <v>0.17292718551511177</v>
      </c>
      <c r="AE33" s="27">
        <v>2.1068306029733526</v>
      </c>
      <c r="AF33" s="27">
        <v>89.464276920850864</v>
      </c>
      <c r="AG33" s="27">
        <v>8.4288924761757809</v>
      </c>
      <c r="AH33" s="8">
        <f t="shared" si="1"/>
        <v>0.92947408400891462</v>
      </c>
    </row>
    <row r="34" spans="1:34">
      <c r="A34" s="12" t="s">
        <v>861</v>
      </c>
      <c r="B34" s="12" t="s">
        <v>419</v>
      </c>
      <c r="C34" s="8">
        <v>56.668999999999997</v>
      </c>
      <c r="D34" s="8">
        <v>5.8999999999999997E-2</v>
      </c>
      <c r="E34" s="8">
        <v>3.1019999999999999</v>
      </c>
      <c r="F34" s="8">
        <v>0.80900000000000005</v>
      </c>
      <c r="G34" s="8">
        <v>5.476</v>
      </c>
      <c r="H34" s="8">
        <v>0.09</v>
      </c>
      <c r="I34" s="8">
        <v>33.283999999999999</v>
      </c>
      <c r="J34" s="8">
        <v>1.37</v>
      </c>
      <c r="K34" s="8">
        <v>5.5E-2</v>
      </c>
      <c r="L34" s="8">
        <v>0</v>
      </c>
      <c r="M34" s="8">
        <v>7.5999999999999998E-2</v>
      </c>
      <c r="N34" s="8">
        <v>0</v>
      </c>
      <c r="O34" s="8">
        <v>100.99</v>
      </c>
      <c r="P34" s="27">
        <v>1.9355674900481983</v>
      </c>
      <c r="Q34" s="27">
        <v>6.443250995180172E-2</v>
      </c>
      <c r="R34" s="27">
        <v>6.04307462647872E-2</v>
      </c>
      <c r="S34" s="27">
        <v>0</v>
      </c>
      <c r="T34" s="27">
        <v>2.1845208608793056E-2</v>
      </c>
      <c r="U34" s="27">
        <v>1.5156769620637456E-3</v>
      </c>
      <c r="V34" s="27">
        <v>0.15673496330603137</v>
      </c>
      <c r="W34" s="27">
        <v>2.6034186960737123E-3</v>
      </c>
      <c r="X34" s="27">
        <v>1.6948183645479824</v>
      </c>
      <c r="Y34" s="27">
        <v>5.0130871681382305E-2</v>
      </c>
      <c r="Z34" s="27">
        <v>3.6419485592021818E-3</v>
      </c>
      <c r="AA34" s="27">
        <v>0</v>
      </c>
      <c r="AB34" s="27">
        <v>3.9917211986263159</v>
      </c>
      <c r="AC34" s="27">
        <v>1.1652795086328478</v>
      </c>
      <c r="AD34" s="27">
        <v>-0.16527950863284782</v>
      </c>
      <c r="AE34" s="27">
        <v>2.6325262634401483</v>
      </c>
      <c r="AF34" s="27">
        <v>89.000125208080533</v>
      </c>
      <c r="AG34" s="27">
        <v>8.3673485284793383</v>
      </c>
      <c r="AH34" s="8">
        <f t="shared" si="1"/>
        <v>0.91534947389946897</v>
      </c>
    </row>
    <row r="35" spans="1:34">
      <c r="A35" s="132" t="s">
        <v>650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4"/>
    </row>
    <row r="36" spans="1:34">
      <c r="A36" s="12" t="s">
        <v>16</v>
      </c>
      <c r="B36" s="12" t="s">
        <v>14</v>
      </c>
      <c r="C36" s="8" t="s">
        <v>4</v>
      </c>
      <c r="D36" s="8" t="s">
        <v>6</v>
      </c>
      <c r="E36" s="8" t="s">
        <v>3</v>
      </c>
      <c r="F36" s="8" t="s">
        <v>7</v>
      </c>
      <c r="G36" s="8" t="s">
        <v>11</v>
      </c>
      <c r="H36" s="8" t="s">
        <v>12</v>
      </c>
      <c r="I36" s="8" t="s">
        <v>2</v>
      </c>
      <c r="J36" s="8" t="s">
        <v>5</v>
      </c>
      <c r="K36" s="8" t="s">
        <v>1</v>
      </c>
      <c r="L36" s="8" t="s">
        <v>9</v>
      </c>
      <c r="M36" s="8" t="s">
        <v>8</v>
      </c>
      <c r="N36" s="8" t="s">
        <v>10</v>
      </c>
      <c r="O36" s="8" t="s">
        <v>13</v>
      </c>
      <c r="P36" s="8" t="s">
        <v>80</v>
      </c>
      <c r="Q36" s="8" t="s">
        <v>82</v>
      </c>
      <c r="R36" s="8" t="s">
        <v>82</v>
      </c>
      <c r="S36" s="8" t="s">
        <v>85</v>
      </c>
      <c r="T36" s="8" t="s">
        <v>83</v>
      </c>
      <c r="U36" s="8" t="s">
        <v>81</v>
      </c>
      <c r="V36" s="8" t="s">
        <v>86</v>
      </c>
      <c r="W36" s="8" t="s">
        <v>87</v>
      </c>
      <c r="X36" s="8" t="s">
        <v>88</v>
      </c>
      <c r="Y36" s="8" t="s">
        <v>89</v>
      </c>
      <c r="Z36" s="8" t="s">
        <v>97</v>
      </c>
      <c r="AA36" s="8" t="s">
        <v>98</v>
      </c>
      <c r="AB36" s="8" t="s">
        <v>91</v>
      </c>
      <c r="AC36" s="8" t="s">
        <v>94</v>
      </c>
      <c r="AD36" s="8" t="s">
        <v>95</v>
      </c>
      <c r="AE36" s="8" t="s">
        <v>100</v>
      </c>
      <c r="AF36" s="8" t="s">
        <v>101</v>
      </c>
      <c r="AG36" s="8" t="s">
        <v>102</v>
      </c>
      <c r="AH36" s="8" t="s">
        <v>111</v>
      </c>
    </row>
    <row r="37" spans="1:34">
      <c r="A37" s="12" t="s">
        <v>860</v>
      </c>
      <c r="B37" s="12" t="s">
        <v>419</v>
      </c>
      <c r="C37" s="8">
        <v>52.756</v>
      </c>
      <c r="D37" s="8">
        <v>1.7999999999999999E-2</v>
      </c>
      <c r="E37" s="8">
        <v>3.4529999999999998</v>
      </c>
      <c r="F37" s="8">
        <v>1.1080000000000001</v>
      </c>
      <c r="G37" s="8">
        <v>4.452</v>
      </c>
      <c r="H37" s="8">
        <v>9.9000000000000005E-2</v>
      </c>
      <c r="I37" s="8">
        <v>29.535</v>
      </c>
      <c r="J37" s="8">
        <v>7.649</v>
      </c>
      <c r="K37" s="8">
        <v>5.3999999999999999E-2</v>
      </c>
      <c r="L37" s="8">
        <v>1.0999999999999999E-2</v>
      </c>
      <c r="M37" s="8">
        <v>1.6E-2</v>
      </c>
      <c r="N37" s="8">
        <v>1.6E-2</v>
      </c>
      <c r="O37" s="8">
        <v>99.167000000000002</v>
      </c>
      <c r="P37" s="27">
        <v>1.8724524521321244</v>
      </c>
      <c r="Q37" s="27">
        <v>0.12754754786787559</v>
      </c>
      <c r="R37" s="27">
        <v>1.6885178734582507E-2</v>
      </c>
      <c r="S37" s="27">
        <v>0.12296422415568209</v>
      </c>
      <c r="T37" s="27">
        <v>3.1090206296743889E-2</v>
      </c>
      <c r="U37" s="27">
        <v>4.8051097511993317E-4</v>
      </c>
      <c r="V37" s="27">
        <v>7.8105758460662866E-3</v>
      </c>
      <c r="W37" s="27">
        <v>2.9758625854129045E-3</v>
      </c>
      <c r="X37" s="27">
        <v>1.5627906052045191</v>
      </c>
      <c r="Y37" s="27">
        <v>0.29084762292117056</v>
      </c>
      <c r="Z37" s="27">
        <v>3.7157034552352626E-3</v>
      </c>
      <c r="AA37" s="27">
        <v>4.9801295543569577E-4</v>
      </c>
      <c r="AB37" s="27">
        <v>4.0400585031299681</v>
      </c>
      <c r="AC37" s="27">
        <v>5.9725389340774093E-2</v>
      </c>
      <c r="AD37" s="27">
        <v>0.94027461065922591</v>
      </c>
      <c r="AE37" s="27">
        <v>14.634660799419446</v>
      </c>
      <c r="AF37" s="27">
        <v>78.635369881934196</v>
      </c>
      <c r="AG37" s="27">
        <v>6.7299693186463703</v>
      </c>
      <c r="AH37" s="8">
        <f t="shared" ref="AH37:AH68" si="2">X37/(X37+V37)</f>
        <v>0.99502701517081393</v>
      </c>
    </row>
    <row r="38" spans="1:34">
      <c r="A38" s="12" t="s">
        <v>859</v>
      </c>
      <c r="B38" s="12" t="s">
        <v>419</v>
      </c>
      <c r="C38" s="8">
        <v>53.002000000000002</v>
      </c>
      <c r="D38" s="8">
        <v>4.1000000000000002E-2</v>
      </c>
      <c r="E38" s="8">
        <v>3.5</v>
      </c>
      <c r="F38" s="8">
        <v>1.006</v>
      </c>
      <c r="G38" s="8">
        <v>5.5410000000000004</v>
      </c>
      <c r="H38" s="8">
        <v>0.12</v>
      </c>
      <c r="I38" s="8">
        <v>34.639000000000003</v>
      </c>
      <c r="J38" s="8">
        <v>1.2649999999999999</v>
      </c>
      <c r="K38" s="8">
        <v>0.01</v>
      </c>
      <c r="L38" s="8">
        <v>6.0000000000000001E-3</v>
      </c>
      <c r="M38" s="8">
        <v>7.0999999999999994E-2</v>
      </c>
      <c r="N38" s="8">
        <v>0</v>
      </c>
      <c r="O38" s="8">
        <v>99.200999999999993</v>
      </c>
      <c r="P38" s="27">
        <v>1.8576557659270132</v>
      </c>
      <c r="Q38" s="27">
        <v>0.1423442340729868</v>
      </c>
      <c r="R38" s="27">
        <v>2.2234152240405147E-3</v>
      </c>
      <c r="S38" s="27">
        <v>0.16426793552281316</v>
      </c>
      <c r="T38" s="27">
        <v>2.7875063636628075E-2</v>
      </c>
      <c r="U38" s="27">
        <v>1.080808388324131E-3</v>
      </c>
      <c r="V38" s="27">
        <v>4.0990466160953096E-3</v>
      </c>
      <c r="W38" s="27">
        <v>3.5619922322264056E-3</v>
      </c>
      <c r="X38" s="27">
        <v>1.809935947734181</v>
      </c>
      <c r="Y38" s="27">
        <v>4.7499105017681384E-2</v>
      </c>
      <c r="Z38" s="27">
        <v>6.7948727803092738E-4</v>
      </c>
      <c r="AA38" s="27">
        <v>2.6824599676660422E-4</v>
      </c>
      <c r="AB38" s="27">
        <v>4.0532929544145961</v>
      </c>
      <c r="AC38" s="27">
        <v>2.55920275408952E-2</v>
      </c>
      <c r="AD38" s="27">
        <v>1.0255920275408952</v>
      </c>
      <c r="AE38" s="27">
        <v>2.350084385513274</v>
      </c>
      <c r="AF38" s="27">
        <v>89.549102198155438</v>
      </c>
      <c r="AG38" s="27">
        <v>8.1008134163313006</v>
      </c>
      <c r="AH38" s="8">
        <f t="shared" si="2"/>
        <v>0.99774037070461064</v>
      </c>
    </row>
    <row r="39" spans="1:34">
      <c r="A39" s="12" t="s">
        <v>858</v>
      </c>
      <c r="B39" s="12" t="s">
        <v>419</v>
      </c>
      <c r="C39" s="8">
        <v>55.567</v>
      </c>
      <c r="D39" s="8">
        <v>5.2999999999999999E-2</v>
      </c>
      <c r="E39" s="8">
        <v>2.1819999999999999</v>
      </c>
      <c r="F39" s="8">
        <v>0.39800000000000002</v>
      </c>
      <c r="G39" s="8">
        <v>5.4790000000000001</v>
      </c>
      <c r="H39" s="8">
        <v>0.113</v>
      </c>
      <c r="I39" s="8">
        <v>34.890999999999998</v>
      </c>
      <c r="J39" s="8">
        <v>0.41699999999999998</v>
      </c>
      <c r="K39" s="8">
        <v>5.0000000000000001E-3</v>
      </c>
      <c r="L39" s="8">
        <v>7.0000000000000001E-3</v>
      </c>
      <c r="M39" s="8">
        <v>9.2999999999999999E-2</v>
      </c>
      <c r="N39" s="8">
        <v>3.0000000000000001E-3</v>
      </c>
      <c r="O39" s="8">
        <v>99.207999999999998</v>
      </c>
      <c r="P39" s="27">
        <v>1.9306128010427692</v>
      </c>
      <c r="Q39" s="27">
        <v>6.9387198957230778E-2</v>
      </c>
      <c r="R39" s="27">
        <v>1.9956323352403882E-2</v>
      </c>
      <c r="S39" s="27">
        <v>5.4316653602249243E-2</v>
      </c>
      <c r="T39" s="27">
        <v>1.0932165754087005E-2</v>
      </c>
      <c r="U39" s="27">
        <v>1.3849878660181741E-3</v>
      </c>
      <c r="V39" s="27">
        <v>0.10414071347421003</v>
      </c>
      <c r="W39" s="27">
        <v>3.325028824076974E-3</v>
      </c>
      <c r="X39" s="27">
        <v>1.8072428939853085</v>
      </c>
      <c r="Y39" s="27">
        <v>1.5521589917890459E-2</v>
      </c>
      <c r="Z39" s="27">
        <v>3.3678798010780032E-4</v>
      </c>
      <c r="AA39" s="27">
        <v>3.1023106804579665E-4</v>
      </c>
      <c r="AB39" s="27">
        <v>4.0174673758243973</v>
      </c>
      <c r="AC39" s="27">
        <v>0.65721597799842135</v>
      </c>
      <c r="AD39" s="27">
        <v>0.34278402200157865</v>
      </c>
      <c r="AE39" s="27">
        <v>0.78212261327006249</v>
      </c>
      <c r="AF39" s="27">
        <v>91.065769842838819</v>
      </c>
      <c r="AG39" s="27">
        <v>8.1521075438911268</v>
      </c>
      <c r="AH39" s="8">
        <f t="shared" si="2"/>
        <v>0.94551553488908135</v>
      </c>
    </row>
    <row r="40" spans="1:34">
      <c r="A40" s="12" t="s">
        <v>857</v>
      </c>
      <c r="B40" s="12" t="s">
        <v>419</v>
      </c>
      <c r="C40" s="8">
        <v>54.655000000000001</v>
      </c>
      <c r="D40" s="8">
        <v>1.2999999999999999E-2</v>
      </c>
      <c r="E40" s="8">
        <v>3.4009999999999998</v>
      </c>
      <c r="F40" s="8">
        <v>0.93600000000000005</v>
      </c>
      <c r="G40" s="8">
        <v>5.992</v>
      </c>
      <c r="H40" s="8">
        <v>9.7000000000000003E-2</v>
      </c>
      <c r="I40" s="8">
        <v>32.567</v>
      </c>
      <c r="J40" s="8">
        <v>1.2470000000000001</v>
      </c>
      <c r="K40" s="8">
        <v>0.112</v>
      </c>
      <c r="L40" s="8">
        <v>8.3000000000000004E-2</v>
      </c>
      <c r="M40" s="8">
        <v>6.6000000000000003E-2</v>
      </c>
      <c r="N40" s="8">
        <v>5.8999999999999997E-2</v>
      </c>
      <c r="O40" s="8">
        <v>99.227999999999994</v>
      </c>
      <c r="P40" s="27">
        <v>1.9110899661842069</v>
      </c>
      <c r="Q40" s="27">
        <v>8.8910033815793099E-2</v>
      </c>
      <c r="R40" s="27">
        <v>5.1238306309929565E-2</v>
      </c>
      <c r="S40" s="27">
        <v>3.3517872329410725E-2</v>
      </c>
      <c r="T40" s="27">
        <v>2.5874501242699424E-2</v>
      </c>
      <c r="U40" s="27">
        <v>3.4189004373555871E-4</v>
      </c>
      <c r="V40" s="27">
        <v>0.14118958390189612</v>
      </c>
      <c r="W40" s="27">
        <v>2.8725110486422481E-3</v>
      </c>
      <c r="X40" s="27">
        <v>1.697672312235837</v>
      </c>
      <c r="Y40" s="27">
        <v>4.671319864056122E-2</v>
      </c>
      <c r="Z40" s="27">
        <v>7.59237418939807E-3</v>
      </c>
      <c r="AA40" s="27">
        <v>3.7020164389490505E-3</v>
      </c>
      <c r="AB40" s="27">
        <v>4.0107145663810595</v>
      </c>
      <c r="AC40" s="27">
        <v>0.80814858705838988</v>
      </c>
      <c r="AD40" s="27">
        <v>0.19185141294161012</v>
      </c>
      <c r="AE40" s="27">
        <v>2.4304910349051134</v>
      </c>
      <c r="AF40" s="27">
        <v>88.330010685953411</v>
      </c>
      <c r="AG40" s="27">
        <v>9.2394982791414844</v>
      </c>
      <c r="AH40" s="8">
        <f t="shared" si="2"/>
        <v>0.92321903879870226</v>
      </c>
    </row>
    <row r="41" spans="1:34">
      <c r="A41" s="12" t="s">
        <v>856</v>
      </c>
      <c r="B41" s="12" t="s">
        <v>419</v>
      </c>
      <c r="C41" s="8">
        <v>55.164000000000001</v>
      </c>
      <c r="D41" s="8">
        <v>5.6000000000000001E-2</v>
      </c>
      <c r="E41" s="8">
        <v>2.4409999999999998</v>
      </c>
      <c r="F41" s="8">
        <v>0.75600000000000001</v>
      </c>
      <c r="G41" s="8">
        <v>5.6680000000000001</v>
      </c>
      <c r="H41" s="8">
        <v>0.107</v>
      </c>
      <c r="I41" s="8">
        <v>33.223999999999997</v>
      </c>
      <c r="J41" s="8">
        <v>1.7849999999999999</v>
      </c>
      <c r="K41" s="8">
        <v>6.0000000000000001E-3</v>
      </c>
      <c r="L41" s="8">
        <v>0</v>
      </c>
      <c r="M41" s="8">
        <v>6.3E-2</v>
      </c>
      <c r="N41" s="8">
        <v>2.5000000000000001E-2</v>
      </c>
      <c r="O41" s="8">
        <v>99.295000000000002</v>
      </c>
      <c r="P41" s="27">
        <v>1.9254107332504522</v>
      </c>
      <c r="Q41" s="27">
        <v>7.45892667495478E-2</v>
      </c>
      <c r="R41" s="27">
        <v>2.5818084600098878E-2</v>
      </c>
      <c r="S41" s="27">
        <v>3.794366736530419E-2</v>
      </c>
      <c r="T41" s="27">
        <v>2.0860962329555421E-2</v>
      </c>
      <c r="U41" s="27">
        <v>1.470102220214177E-3</v>
      </c>
      <c r="V41" s="27">
        <v>0.12695806913786875</v>
      </c>
      <c r="W41" s="27">
        <v>3.162934193011651E-3</v>
      </c>
      <c r="X41" s="27">
        <v>1.7287987291793414</v>
      </c>
      <c r="Y41" s="27">
        <v>6.6746389453527677E-2</v>
      </c>
      <c r="Z41" s="27">
        <v>4.0600112484686924E-4</v>
      </c>
      <c r="AA41" s="27">
        <v>0</v>
      </c>
      <c r="AB41" s="27">
        <v>4.0121649396037693</v>
      </c>
      <c r="AC41" s="27">
        <v>0.76990134749385064</v>
      </c>
      <c r="AD41" s="27">
        <v>0.23009865250614933</v>
      </c>
      <c r="AE41" s="27">
        <v>3.3991676867904732</v>
      </c>
      <c r="AF41" s="27">
        <v>88.041867512284867</v>
      </c>
      <c r="AG41" s="27">
        <v>8.5589648009246613</v>
      </c>
      <c r="AH41" s="8">
        <f t="shared" si="2"/>
        <v>0.93158690338464956</v>
      </c>
    </row>
    <row r="42" spans="1:34">
      <c r="A42" s="12" t="s">
        <v>855</v>
      </c>
      <c r="B42" s="12" t="s">
        <v>419</v>
      </c>
      <c r="C42" s="8">
        <v>54.521000000000001</v>
      </c>
      <c r="D42" s="8">
        <v>3.1E-2</v>
      </c>
      <c r="E42" s="8">
        <v>2.8519999999999999</v>
      </c>
      <c r="F42" s="8">
        <v>0.82199999999999995</v>
      </c>
      <c r="G42" s="8">
        <v>5.7060000000000004</v>
      </c>
      <c r="H42" s="8">
        <v>8.6999999999999994E-2</v>
      </c>
      <c r="I42" s="8">
        <v>32.817999999999998</v>
      </c>
      <c r="J42" s="8">
        <v>2.407</v>
      </c>
      <c r="K42" s="8">
        <v>5.0000000000000001E-3</v>
      </c>
      <c r="L42" s="8">
        <v>0</v>
      </c>
      <c r="M42" s="8">
        <v>9.6000000000000002E-2</v>
      </c>
      <c r="N42" s="8">
        <v>0</v>
      </c>
      <c r="O42" s="8">
        <v>99.344999999999999</v>
      </c>
      <c r="P42" s="27">
        <v>1.90789380219951</v>
      </c>
      <c r="Q42" s="27">
        <v>9.2106197800490008E-2</v>
      </c>
      <c r="R42" s="27">
        <v>2.5510775253622858E-2</v>
      </c>
      <c r="S42" s="27">
        <v>6.3505039795677121E-2</v>
      </c>
      <c r="T42" s="27">
        <v>2.2740871623638359E-2</v>
      </c>
      <c r="U42" s="27">
        <v>8.1591317496607335E-4</v>
      </c>
      <c r="V42" s="27">
        <v>0.10257631394210717</v>
      </c>
      <c r="W42" s="27">
        <v>2.5783886265618489E-3</v>
      </c>
      <c r="X42" s="27">
        <v>1.7120930836899086</v>
      </c>
      <c r="Y42" s="27">
        <v>9.023777817979492E-2</v>
      </c>
      <c r="Z42" s="27">
        <v>3.3921006993041432E-4</v>
      </c>
      <c r="AA42" s="27">
        <v>0</v>
      </c>
      <c r="AB42" s="27">
        <v>4.0203973743562074</v>
      </c>
      <c r="AC42" s="27">
        <v>0.61762691375973877</v>
      </c>
      <c r="AD42" s="27">
        <v>0.38237308624026123</v>
      </c>
      <c r="AE42" s="27">
        <v>4.5782957050098361</v>
      </c>
      <c r="AF42" s="27">
        <v>86.864598948976138</v>
      </c>
      <c r="AG42" s="27">
        <v>8.5571053460140316</v>
      </c>
      <c r="AH42" s="8">
        <f t="shared" si="2"/>
        <v>0.94347382830395432</v>
      </c>
    </row>
    <row r="43" spans="1:34">
      <c r="A43" s="12" t="s">
        <v>854</v>
      </c>
      <c r="B43" s="12" t="s">
        <v>419</v>
      </c>
      <c r="C43" s="8">
        <v>55.118000000000002</v>
      </c>
      <c r="D43" s="8">
        <v>1.7000000000000001E-2</v>
      </c>
      <c r="E43" s="8">
        <v>3.2959999999999998</v>
      </c>
      <c r="F43" s="8">
        <v>0.77500000000000002</v>
      </c>
      <c r="G43" s="8">
        <v>5.5810000000000004</v>
      </c>
      <c r="H43" s="8">
        <v>0.16800000000000001</v>
      </c>
      <c r="I43" s="8">
        <v>32.637</v>
      </c>
      <c r="J43" s="8">
        <v>1.8140000000000001</v>
      </c>
      <c r="K43" s="8">
        <v>0</v>
      </c>
      <c r="L43" s="8">
        <v>8.0000000000000002E-3</v>
      </c>
      <c r="M43" s="8">
        <v>0</v>
      </c>
      <c r="N43" s="8">
        <v>2.1000000000000001E-2</v>
      </c>
      <c r="O43" s="8">
        <v>99.435000000000002</v>
      </c>
      <c r="P43" s="27">
        <v>1.9180316474557115</v>
      </c>
      <c r="Q43" s="27">
        <v>8.196835254428847E-2</v>
      </c>
      <c r="R43" s="27">
        <v>5.3201429700719616E-2</v>
      </c>
      <c r="S43" s="27">
        <v>1.0357674589939414E-2</v>
      </c>
      <c r="T43" s="27">
        <v>2.1321066535136872E-2</v>
      </c>
      <c r="U43" s="27">
        <v>4.4494169759060141E-4</v>
      </c>
      <c r="V43" s="27">
        <v>0.15189896365614769</v>
      </c>
      <c r="W43" s="27">
        <v>4.9511985198711882E-3</v>
      </c>
      <c r="X43" s="27">
        <v>1.6931577686163259</v>
      </c>
      <c r="Y43" s="27">
        <v>6.7627217678124268E-2</v>
      </c>
      <c r="Z43" s="27">
        <v>0</v>
      </c>
      <c r="AA43" s="27">
        <v>3.5510870791594594E-4</v>
      </c>
      <c r="AB43" s="27">
        <v>4.003315369701772</v>
      </c>
      <c r="AC43" s="27">
        <v>0.9361648638730552</v>
      </c>
      <c r="AD43" s="27">
        <v>6.383513612694483E-2</v>
      </c>
      <c r="AE43" s="27">
        <v>3.5076488288361927</v>
      </c>
      <c r="AF43" s="27">
        <v>87.819713246063031</v>
      </c>
      <c r="AG43" s="27">
        <v>8.672637925100787</v>
      </c>
      <c r="AH43" s="8">
        <f t="shared" si="2"/>
        <v>0.91767246990337226</v>
      </c>
    </row>
    <row r="44" spans="1:34">
      <c r="A44" s="12" t="s">
        <v>853</v>
      </c>
      <c r="B44" s="12" t="s">
        <v>419</v>
      </c>
      <c r="C44" s="8">
        <v>55.179000000000002</v>
      </c>
      <c r="D44" s="8">
        <v>9.1999999999999998E-2</v>
      </c>
      <c r="E44" s="8">
        <v>3.2109999999999999</v>
      </c>
      <c r="F44" s="8">
        <v>0.755</v>
      </c>
      <c r="G44" s="8">
        <v>5.6239999999999997</v>
      </c>
      <c r="H44" s="8">
        <v>8.3000000000000004E-2</v>
      </c>
      <c r="I44" s="8">
        <v>31.131</v>
      </c>
      <c r="J44" s="8">
        <v>3.3149999999999999</v>
      </c>
      <c r="K44" s="8">
        <v>4.8000000000000001E-2</v>
      </c>
      <c r="L44" s="8">
        <v>3.7999999999999999E-2</v>
      </c>
      <c r="M44" s="8">
        <v>0.09</v>
      </c>
      <c r="N44" s="8">
        <v>5.0000000000000001E-3</v>
      </c>
      <c r="O44" s="8">
        <v>99.570999999999998</v>
      </c>
      <c r="P44" s="27">
        <v>1.926261340923981</v>
      </c>
      <c r="Q44" s="27">
        <v>7.3738659076018953E-2</v>
      </c>
      <c r="R44" s="27">
        <v>5.8364067516359558E-2</v>
      </c>
      <c r="S44" s="27">
        <v>0</v>
      </c>
      <c r="T44" s="27">
        <v>2.083690632857076E-2</v>
      </c>
      <c r="U44" s="27">
        <v>2.4155780702917896E-3</v>
      </c>
      <c r="V44" s="27">
        <v>0.16427842452511668</v>
      </c>
      <c r="W44" s="27">
        <v>2.4539076545331295E-3</v>
      </c>
      <c r="X44" s="27">
        <v>1.6201653223625918</v>
      </c>
      <c r="Y44" s="27">
        <v>0.12397863054429628</v>
      </c>
      <c r="Z44" s="27">
        <v>3.2485605666047923E-3</v>
      </c>
      <c r="AA44" s="27">
        <v>1.6921310573448048E-3</v>
      </c>
      <c r="AB44" s="27">
        <v>3.9974335286257103</v>
      </c>
      <c r="AC44" s="27">
        <v>1.0489080951724414</v>
      </c>
      <c r="AD44" s="27">
        <v>4.8908095172441497E-2</v>
      </c>
      <c r="AE44" s="27">
        <v>6.4880511371609622</v>
      </c>
      <c r="AF44" s="27">
        <v>84.786510513903806</v>
      </c>
      <c r="AG44" s="27">
        <v>8.7254383489352367</v>
      </c>
      <c r="AH44" s="8">
        <f t="shared" si="2"/>
        <v>0.90793858040544073</v>
      </c>
    </row>
    <row r="45" spans="1:34">
      <c r="A45" s="12" t="s">
        <v>852</v>
      </c>
      <c r="B45" s="12" t="s">
        <v>419</v>
      </c>
      <c r="C45" s="8">
        <v>54.688000000000002</v>
      </c>
      <c r="D45" s="8">
        <v>1.6E-2</v>
      </c>
      <c r="E45" s="8">
        <v>3.7719999999999998</v>
      </c>
      <c r="F45" s="8">
        <v>1.012</v>
      </c>
      <c r="G45" s="8">
        <v>5.8940000000000001</v>
      </c>
      <c r="H45" s="8">
        <v>8.2000000000000003E-2</v>
      </c>
      <c r="I45" s="8">
        <v>32.927999999999997</v>
      </c>
      <c r="J45" s="8">
        <v>1.266</v>
      </c>
      <c r="K45" s="8">
        <v>2.3E-2</v>
      </c>
      <c r="L45" s="8">
        <v>0</v>
      </c>
      <c r="M45" s="8">
        <v>5.1999999999999998E-2</v>
      </c>
      <c r="N45" s="8">
        <v>0</v>
      </c>
      <c r="O45" s="8">
        <v>99.733000000000004</v>
      </c>
      <c r="P45" s="27">
        <v>1.89961075484589</v>
      </c>
      <c r="Q45" s="27">
        <v>0.10038924515410996</v>
      </c>
      <c r="R45" s="27">
        <v>5.402037535432555E-2</v>
      </c>
      <c r="S45" s="27">
        <v>2.8867036414032654E-2</v>
      </c>
      <c r="T45" s="27">
        <v>2.7790604641422328E-2</v>
      </c>
      <c r="U45" s="27">
        <v>4.1800784174777779E-4</v>
      </c>
      <c r="V45" s="27">
        <v>0.14191408863544192</v>
      </c>
      <c r="W45" s="27">
        <v>2.4122658626150833E-3</v>
      </c>
      <c r="X45" s="27">
        <v>1.7051508647334019</v>
      </c>
      <c r="Y45" s="27">
        <v>4.7111637906669723E-2</v>
      </c>
      <c r="Z45" s="27">
        <v>1.548847868612228E-3</v>
      </c>
      <c r="AA45" s="27">
        <v>0</v>
      </c>
      <c r="AB45" s="27">
        <v>4.0092337292582689</v>
      </c>
      <c r="AC45" s="27">
        <v>0.8309705688748098</v>
      </c>
      <c r="AD45" s="27">
        <v>0.1690294311251902</v>
      </c>
      <c r="AE45" s="27">
        <v>2.4467783481529772</v>
      </c>
      <c r="AF45" s="27">
        <v>88.55829263311081</v>
      </c>
      <c r="AG45" s="27">
        <v>8.9949290187361939</v>
      </c>
      <c r="AH45" s="8">
        <f t="shared" si="2"/>
        <v>0.92316778661378085</v>
      </c>
    </row>
    <row r="46" spans="1:34">
      <c r="A46" s="12" t="s">
        <v>851</v>
      </c>
      <c r="B46" s="12" t="s">
        <v>419</v>
      </c>
      <c r="C46" s="8">
        <v>54.784999999999997</v>
      </c>
      <c r="D46" s="8">
        <v>1.4999999999999999E-2</v>
      </c>
      <c r="E46" s="8">
        <v>2.839</v>
      </c>
      <c r="F46" s="8">
        <v>0.91100000000000003</v>
      </c>
      <c r="G46" s="8">
        <v>5.8070000000000004</v>
      </c>
      <c r="H46" s="8">
        <v>0.11899999999999999</v>
      </c>
      <c r="I46" s="8">
        <v>34.087000000000003</v>
      </c>
      <c r="J46" s="8">
        <v>1.038</v>
      </c>
      <c r="K46" s="8">
        <v>4.8000000000000001E-2</v>
      </c>
      <c r="L46" s="8">
        <v>3.0000000000000001E-3</v>
      </c>
      <c r="M46" s="8">
        <v>9.8000000000000004E-2</v>
      </c>
      <c r="N46" s="8">
        <v>0</v>
      </c>
      <c r="O46" s="8">
        <v>99.75</v>
      </c>
      <c r="P46" s="27">
        <v>1.9041735003692168</v>
      </c>
      <c r="Q46" s="27">
        <v>9.5826499630783157E-2</v>
      </c>
      <c r="R46" s="27">
        <v>2.0462955689028561E-2</v>
      </c>
      <c r="S46" s="27">
        <v>7.8849432793832275E-2</v>
      </c>
      <c r="T46" s="27">
        <v>2.5032725242731257E-2</v>
      </c>
      <c r="U46" s="27">
        <v>3.9212811151854602E-4</v>
      </c>
      <c r="V46" s="27">
        <v>8.8813383059809292E-2</v>
      </c>
      <c r="W46" s="27">
        <v>3.5029226879278947E-3</v>
      </c>
      <c r="X46" s="27">
        <v>1.766275762570942</v>
      </c>
      <c r="Y46" s="27">
        <v>3.865130159644474E-2</v>
      </c>
      <c r="Z46" s="27">
        <v>3.2344052711818219E-3</v>
      </c>
      <c r="AA46" s="27">
        <v>1.33007191287055E-4</v>
      </c>
      <c r="AB46" s="27">
        <v>4.0253480242147024</v>
      </c>
      <c r="AC46" s="27">
        <v>0.52971425183111231</v>
      </c>
      <c r="AD46" s="27">
        <v>0.47028574816888774</v>
      </c>
      <c r="AE46" s="27">
        <v>1.9559456693258044</v>
      </c>
      <c r="AF46" s="27">
        <v>89.382227400940721</v>
      </c>
      <c r="AG46" s="27">
        <v>8.6618269297334809</v>
      </c>
      <c r="AH46" s="8">
        <f t="shared" si="2"/>
        <v>0.95212446621824653</v>
      </c>
    </row>
    <row r="47" spans="1:34">
      <c r="A47" s="12" t="s">
        <v>850</v>
      </c>
      <c r="B47" s="12" t="s">
        <v>419</v>
      </c>
      <c r="C47" s="8">
        <v>55.081000000000003</v>
      </c>
      <c r="D47" s="8">
        <v>0.03</v>
      </c>
      <c r="E47" s="8">
        <v>3.1720000000000002</v>
      </c>
      <c r="F47" s="8">
        <v>0.82799999999999996</v>
      </c>
      <c r="G47" s="8">
        <v>6.03</v>
      </c>
      <c r="H47" s="8">
        <v>0.11700000000000001</v>
      </c>
      <c r="I47" s="8">
        <v>30.323</v>
      </c>
      <c r="J47" s="8">
        <v>4.056</v>
      </c>
      <c r="K47" s="8">
        <v>5.2999999999999999E-2</v>
      </c>
      <c r="L47" s="8">
        <v>2.1999999999999999E-2</v>
      </c>
      <c r="M47" s="8">
        <v>6.8000000000000005E-2</v>
      </c>
      <c r="N47" s="8">
        <v>0</v>
      </c>
      <c r="O47" s="8">
        <v>99.78</v>
      </c>
      <c r="P47" s="27">
        <v>1.9264205930791014</v>
      </c>
      <c r="Q47" s="27">
        <v>7.3579406920898593E-2</v>
      </c>
      <c r="R47" s="27">
        <v>5.7161823345187268E-2</v>
      </c>
      <c r="S47" s="27">
        <v>0</v>
      </c>
      <c r="T47" s="27">
        <v>2.2894150702417564E-2</v>
      </c>
      <c r="U47" s="27">
        <v>7.8915519231302709E-4</v>
      </c>
      <c r="V47" s="27">
        <v>0.17642442312673254</v>
      </c>
      <c r="W47" s="27">
        <v>3.465563791537383E-3</v>
      </c>
      <c r="X47" s="27">
        <v>1.5810526760736581</v>
      </c>
      <c r="Y47" s="27">
        <v>0.15197395339189754</v>
      </c>
      <c r="Z47" s="27">
        <v>3.5936312664129545E-3</v>
      </c>
      <c r="AA47" s="27">
        <v>9.8147895878501149E-4</v>
      </c>
      <c r="AB47" s="27">
        <v>3.9983368558489412</v>
      </c>
      <c r="AC47" s="27">
        <v>1.0295986361806579</v>
      </c>
      <c r="AD47" s="27">
        <v>2.9598636180657899E-2</v>
      </c>
      <c r="AE47" s="27">
        <v>7.9446198590291335</v>
      </c>
      <c r="AF47" s="27">
        <v>82.651416299706653</v>
      </c>
      <c r="AG47" s="27">
        <v>9.4039638412642201</v>
      </c>
      <c r="AH47" s="8">
        <f t="shared" si="2"/>
        <v>0.89961495190634277</v>
      </c>
    </row>
    <row r="48" spans="1:34">
      <c r="A48" s="12" t="s">
        <v>849</v>
      </c>
      <c r="B48" s="12" t="s">
        <v>419</v>
      </c>
      <c r="C48" s="8">
        <v>56.162999999999997</v>
      </c>
      <c r="D48" s="8">
        <v>2.9000000000000001E-2</v>
      </c>
      <c r="E48" s="8">
        <v>2.9609999999999999</v>
      </c>
      <c r="F48" s="8">
        <v>0.79600000000000004</v>
      </c>
      <c r="G48" s="8">
        <v>5.7679999999999998</v>
      </c>
      <c r="H48" s="8">
        <v>9.9000000000000005E-2</v>
      </c>
      <c r="I48" s="8">
        <v>32.777000000000001</v>
      </c>
      <c r="J48" s="8">
        <v>1.0189999999999999</v>
      </c>
      <c r="K48" s="8">
        <v>8.5999999999999993E-2</v>
      </c>
      <c r="L48" s="8">
        <v>1.4E-2</v>
      </c>
      <c r="M48" s="8">
        <v>0.111</v>
      </c>
      <c r="N48" s="8">
        <v>0</v>
      </c>
      <c r="O48" s="8">
        <v>99.822999999999993</v>
      </c>
      <c r="P48" s="27">
        <v>1.9421982477902942</v>
      </c>
      <c r="Q48" s="27">
        <v>5.7801752209705848E-2</v>
      </c>
      <c r="R48" s="27">
        <v>6.2871706414576678E-2</v>
      </c>
      <c r="S48" s="27">
        <v>0</v>
      </c>
      <c r="T48" s="27">
        <v>2.1762121585258108E-2</v>
      </c>
      <c r="U48" s="27">
        <v>7.5428092619895647E-4</v>
      </c>
      <c r="V48" s="27">
        <v>0.1672496814911914</v>
      </c>
      <c r="W48" s="27">
        <v>2.8994604853506563E-3</v>
      </c>
      <c r="X48" s="27">
        <v>1.6898079109537887</v>
      </c>
      <c r="Y48" s="27">
        <v>3.7751947729895291E-2</v>
      </c>
      <c r="Z48" s="27">
        <v>5.7656736801531602E-3</v>
      </c>
      <c r="AA48" s="27">
        <v>6.1756164095967269E-4</v>
      </c>
      <c r="AB48" s="27">
        <v>3.9894803449073724</v>
      </c>
      <c r="AC48" s="27">
        <v>1.1974697404237844</v>
      </c>
      <c r="AD48" s="27">
        <v>0.19746974042378401</v>
      </c>
      <c r="AE48" s="27">
        <v>1.9893433459377134</v>
      </c>
      <c r="AF48" s="27">
        <v>89.044627514855691</v>
      </c>
      <c r="AG48" s="27">
        <v>8.9660291392065918</v>
      </c>
      <c r="AH48" s="8">
        <f t="shared" si="2"/>
        <v>0.90993834430789378</v>
      </c>
    </row>
    <row r="49" spans="1:34">
      <c r="A49" s="12" t="s">
        <v>848</v>
      </c>
      <c r="B49" s="12" t="s">
        <v>419</v>
      </c>
      <c r="C49" s="8">
        <v>55.576000000000001</v>
      </c>
      <c r="D49" s="8">
        <v>5.6000000000000001E-2</v>
      </c>
      <c r="E49" s="8">
        <v>3.528</v>
      </c>
      <c r="F49" s="8">
        <v>0.90600000000000003</v>
      </c>
      <c r="G49" s="8">
        <v>5.8019999999999996</v>
      </c>
      <c r="H49" s="8">
        <v>5.8999999999999997E-2</v>
      </c>
      <c r="I49" s="8">
        <v>32.094000000000001</v>
      </c>
      <c r="J49" s="8">
        <v>1.718</v>
      </c>
      <c r="K49" s="8">
        <v>0</v>
      </c>
      <c r="L49" s="8">
        <v>0</v>
      </c>
      <c r="M49" s="8">
        <v>8.8999999999999996E-2</v>
      </c>
      <c r="N49" s="8">
        <v>0</v>
      </c>
      <c r="O49" s="8">
        <v>99.828000000000003</v>
      </c>
      <c r="P49" s="27">
        <v>1.9259809910121264</v>
      </c>
      <c r="Q49" s="27">
        <v>7.4019008987873613E-2</v>
      </c>
      <c r="R49" s="27">
        <v>7.0067520149833362E-2</v>
      </c>
      <c r="S49" s="27">
        <v>0</v>
      </c>
      <c r="T49" s="27">
        <v>2.4822059533353771E-2</v>
      </c>
      <c r="U49" s="27">
        <v>1.4596361318645233E-3</v>
      </c>
      <c r="V49" s="27">
        <v>0.16863160956184609</v>
      </c>
      <c r="W49" s="27">
        <v>1.7316314386873585E-3</v>
      </c>
      <c r="X49" s="27">
        <v>1.6581103747974451</v>
      </c>
      <c r="Y49" s="27">
        <v>6.3783711846123803E-2</v>
      </c>
      <c r="Z49" s="27">
        <v>0</v>
      </c>
      <c r="AA49" s="27">
        <v>0</v>
      </c>
      <c r="AB49" s="27">
        <v>3.9886065434591544</v>
      </c>
      <c r="AC49" s="27">
        <v>1.2122448923037861</v>
      </c>
      <c r="AD49" s="27">
        <v>0.21224489230378599</v>
      </c>
      <c r="AE49" s="27">
        <v>3.370773674082467</v>
      </c>
      <c r="AF49" s="27">
        <v>87.626051202128281</v>
      </c>
      <c r="AG49" s="27">
        <v>9.0031751237892692</v>
      </c>
      <c r="AH49" s="8">
        <f t="shared" si="2"/>
        <v>0.90768723169134824</v>
      </c>
    </row>
    <row r="50" spans="1:34">
      <c r="A50" s="12" t="s">
        <v>808</v>
      </c>
      <c r="B50" s="12" t="s">
        <v>419</v>
      </c>
      <c r="C50" s="8">
        <v>54.807000000000002</v>
      </c>
      <c r="D50" s="8">
        <v>2.5000000000000001E-2</v>
      </c>
      <c r="E50" s="8">
        <v>3.3570000000000002</v>
      </c>
      <c r="F50" s="8">
        <v>0.66400000000000003</v>
      </c>
      <c r="G50" s="8">
        <v>5.9359999999999999</v>
      </c>
      <c r="H50" s="8">
        <v>0.13400000000000001</v>
      </c>
      <c r="I50" s="8">
        <v>33.436</v>
      </c>
      <c r="J50" s="8">
        <v>1.4179999999999999</v>
      </c>
      <c r="K50" s="8">
        <v>0</v>
      </c>
      <c r="L50" s="8">
        <v>3.0000000000000001E-3</v>
      </c>
      <c r="M50" s="8">
        <v>7.1999999999999995E-2</v>
      </c>
      <c r="N50" s="8">
        <v>0</v>
      </c>
      <c r="O50" s="8">
        <v>99.852000000000004</v>
      </c>
      <c r="P50" s="27">
        <v>1.9028167932989766</v>
      </c>
      <c r="Q50" s="27">
        <v>9.7183206701023428E-2</v>
      </c>
      <c r="R50" s="27">
        <v>4.017113102241765E-2</v>
      </c>
      <c r="S50" s="27">
        <v>5.6157006193306991E-2</v>
      </c>
      <c r="T50" s="27">
        <v>1.8225268246198648E-2</v>
      </c>
      <c r="U50" s="27">
        <v>6.5281905367928889E-4</v>
      </c>
      <c r="V50" s="27">
        <v>0.11536538741093508</v>
      </c>
      <c r="W50" s="27">
        <v>3.9400749506956941E-3</v>
      </c>
      <c r="X50" s="27">
        <v>1.730613708546102</v>
      </c>
      <c r="Y50" s="27">
        <v>5.2742303679889052E-2</v>
      </c>
      <c r="Z50" s="27">
        <v>0</v>
      </c>
      <c r="AA50" s="27">
        <v>1.3285907263159641E-4</v>
      </c>
      <c r="AB50" s="27">
        <v>4.0180005581758556</v>
      </c>
      <c r="AC50" s="27">
        <v>0.67259665042408712</v>
      </c>
      <c r="AD50" s="27">
        <v>0.32740334957591288</v>
      </c>
      <c r="AE50" s="27">
        <v>2.6925569774521474</v>
      </c>
      <c r="AF50" s="27">
        <v>88.349876495761478</v>
      </c>
      <c r="AG50" s="27">
        <v>8.9575665267863673</v>
      </c>
      <c r="AH50" s="8">
        <f t="shared" si="2"/>
        <v>0.93750449955603399</v>
      </c>
    </row>
    <row r="51" spans="1:34">
      <c r="A51" s="12" t="s">
        <v>847</v>
      </c>
      <c r="B51" s="12" t="s">
        <v>419</v>
      </c>
      <c r="C51" s="8">
        <v>55.710999999999999</v>
      </c>
      <c r="D51" s="8">
        <v>6.9000000000000006E-2</v>
      </c>
      <c r="E51" s="8">
        <v>3.109</v>
      </c>
      <c r="F51" s="8">
        <v>0.71899999999999997</v>
      </c>
      <c r="G51" s="8">
        <v>5.9980000000000002</v>
      </c>
      <c r="H51" s="8">
        <v>0.09</v>
      </c>
      <c r="I51" s="8">
        <v>32.503999999999998</v>
      </c>
      <c r="J51" s="8">
        <v>1.554</v>
      </c>
      <c r="K51" s="8">
        <v>1E-3</v>
      </c>
      <c r="L51" s="8">
        <v>6.0000000000000001E-3</v>
      </c>
      <c r="M51" s="8">
        <v>0.10299999999999999</v>
      </c>
      <c r="N51" s="8">
        <v>1.0999999999999999E-2</v>
      </c>
      <c r="O51" s="8">
        <v>99.875</v>
      </c>
      <c r="P51" s="27">
        <v>1.9311324263860832</v>
      </c>
      <c r="Q51" s="27">
        <v>6.8867573613916822E-2</v>
      </c>
      <c r="R51" s="27">
        <v>5.8137747595274597E-2</v>
      </c>
      <c r="S51" s="27">
        <v>0</v>
      </c>
      <c r="T51" s="27">
        <v>1.9703568920789068E-2</v>
      </c>
      <c r="U51" s="27">
        <v>1.7989208724306946E-3</v>
      </c>
      <c r="V51" s="27">
        <v>0.17411879181305803</v>
      </c>
      <c r="W51" s="27">
        <v>2.6421188626597589E-3</v>
      </c>
      <c r="X51" s="27">
        <v>1.6797041277787912</v>
      </c>
      <c r="Y51" s="27">
        <v>5.7709064715079146E-2</v>
      </c>
      <c r="Z51" s="27">
        <v>6.7201574743495508E-5</v>
      </c>
      <c r="AA51" s="27">
        <v>2.6529640780903507E-4</v>
      </c>
      <c r="AB51" s="27">
        <v>3.9941468385406353</v>
      </c>
      <c r="AC51" s="27">
        <v>1.1055989387952716</v>
      </c>
      <c r="AD51" s="27">
        <v>0.105598938795272</v>
      </c>
      <c r="AE51" s="27">
        <v>3.0148284118733768</v>
      </c>
      <c r="AF51" s="27">
        <v>87.750854271690898</v>
      </c>
      <c r="AG51" s="27">
        <v>9.2343173164357388</v>
      </c>
      <c r="AH51" s="8">
        <f t="shared" si="2"/>
        <v>0.90607582311508306</v>
      </c>
    </row>
    <row r="52" spans="1:34">
      <c r="A52" s="12" t="s">
        <v>846</v>
      </c>
      <c r="B52" s="12" t="s">
        <v>419</v>
      </c>
      <c r="C52" s="8">
        <v>54.814</v>
      </c>
      <c r="D52" s="8">
        <v>1.4999999999999999E-2</v>
      </c>
      <c r="E52" s="8">
        <v>3.0659999999999998</v>
      </c>
      <c r="F52" s="8">
        <v>0.59799999999999998</v>
      </c>
      <c r="G52" s="8">
        <v>6.234</v>
      </c>
      <c r="H52" s="8">
        <v>0.105</v>
      </c>
      <c r="I52" s="8">
        <v>33.954000000000001</v>
      </c>
      <c r="J52" s="8">
        <v>0.90500000000000003</v>
      </c>
      <c r="K52" s="8">
        <v>5.3999999999999999E-2</v>
      </c>
      <c r="L52" s="8">
        <v>2.1000000000000001E-2</v>
      </c>
      <c r="M52" s="8">
        <v>0.106</v>
      </c>
      <c r="N52" s="8">
        <v>3.1E-2</v>
      </c>
      <c r="O52" s="8">
        <v>99.903000000000006</v>
      </c>
      <c r="P52" s="27">
        <v>1.9039701060491288</v>
      </c>
      <c r="Q52" s="27">
        <v>9.6029893950871248E-2</v>
      </c>
      <c r="R52" s="27">
        <v>2.9477951202790814E-2</v>
      </c>
      <c r="S52" s="27">
        <v>8.0328845634522139E-2</v>
      </c>
      <c r="T52" s="27">
        <v>1.6421571610366389E-2</v>
      </c>
      <c r="U52" s="27">
        <v>3.9187878845749625E-4</v>
      </c>
      <c r="V52" s="27">
        <v>9.952577813948546E-2</v>
      </c>
      <c r="W52" s="27">
        <v>3.0888489336607498E-3</v>
      </c>
      <c r="X52" s="27">
        <v>1.758265489457191</v>
      </c>
      <c r="Y52" s="27">
        <v>3.3677444422130581E-2</v>
      </c>
      <c r="Z52" s="27">
        <v>3.6363923665422805E-3</v>
      </c>
      <c r="AA52" s="27">
        <v>9.3045835819063091E-4</v>
      </c>
      <c r="AB52" s="27">
        <v>4.0257446589133377</v>
      </c>
      <c r="AC52" s="27">
        <v>0.55336791488075621</v>
      </c>
      <c r="AD52" s="27">
        <v>0.44663208511924385</v>
      </c>
      <c r="AE52" s="27">
        <v>1.705285139935321</v>
      </c>
      <c r="AF52" s="27">
        <v>89.031221420772027</v>
      </c>
      <c r="AG52" s="27">
        <v>9.2634934392926596</v>
      </c>
      <c r="AH52" s="8">
        <f t="shared" si="2"/>
        <v>0.94642790076829431</v>
      </c>
    </row>
    <row r="53" spans="1:34">
      <c r="A53" s="12" t="s">
        <v>845</v>
      </c>
      <c r="B53" s="12" t="s">
        <v>419</v>
      </c>
      <c r="C53" s="8">
        <v>55.578000000000003</v>
      </c>
      <c r="D53" s="8">
        <v>4.1000000000000002E-2</v>
      </c>
      <c r="E53" s="8">
        <v>3.2389999999999999</v>
      </c>
      <c r="F53" s="8">
        <v>0.872</v>
      </c>
      <c r="G53" s="8">
        <v>5.4130000000000003</v>
      </c>
      <c r="H53" s="8">
        <v>9.5000000000000001E-2</v>
      </c>
      <c r="I53" s="8">
        <v>31.971</v>
      </c>
      <c r="J53" s="8">
        <v>2.5249999999999999</v>
      </c>
      <c r="K53" s="8">
        <v>4.1000000000000002E-2</v>
      </c>
      <c r="L53" s="8">
        <v>1.2E-2</v>
      </c>
      <c r="M53" s="8">
        <v>8.5999999999999993E-2</v>
      </c>
      <c r="N53" s="8">
        <v>5.2999999999999999E-2</v>
      </c>
      <c r="O53" s="8">
        <v>99.926000000000002</v>
      </c>
      <c r="P53" s="27">
        <v>1.9275640321998162</v>
      </c>
      <c r="Q53" s="27">
        <v>7.2435967800183798E-2</v>
      </c>
      <c r="R53" s="27">
        <v>5.9951519788515067E-2</v>
      </c>
      <c r="S53" s="27">
        <v>0</v>
      </c>
      <c r="T53" s="27">
        <v>2.3909323547537088E-2</v>
      </c>
      <c r="U53" s="27">
        <v>1.0695020564504777E-3</v>
      </c>
      <c r="V53" s="27">
        <v>0.15718290147721456</v>
      </c>
      <c r="W53" s="27">
        <v>2.7904114454606415E-3</v>
      </c>
      <c r="X53" s="27">
        <v>1.653053836296462</v>
      </c>
      <c r="Y53" s="27">
        <v>9.3818654657063072E-2</v>
      </c>
      <c r="Z53" s="27">
        <v>2.7567545746777721E-3</v>
      </c>
      <c r="AA53" s="27">
        <v>5.3087975311023232E-4</v>
      </c>
      <c r="AB53" s="27">
        <v>3.9950637835964904</v>
      </c>
      <c r="AC53" s="27">
        <v>1.0981925739472065</v>
      </c>
      <c r="AD53" s="27">
        <v>9.8192573947206499E-2</v>
      </c>
      <c r="AE53" s="27">
        <v>4.920096552450663</v>
      </c>
      <c r="AF53" s="27">
        <v>86.690482939740861</v>
      </c>
      <c r="AG53" s="27">
        <v>8.3894205078084685</v>
      </c>
      <c r="AH53" s="8">
        <f t="shared" si="2"/>
        <v>0.91316997484509876</v>
      </c>
    </row>
    <row r="54" spans="1:34">
      <c r="A54" s="12" t="s">
        <v>844</v>
      </c>
      <c r="B54" s="12" t="s">
        <v>419</v>
      </c>
      <c r="C54" s="8">
        <v>55.451000000000001</v>
      </c>
      <c r="D54" s="8">
        <v>2.3E-2</v>
      </c>
      <c r="E54" s="8">
        <v>2.3330000000000002</v>
      </c>
      <c r="F54" s="8">
        <v>0.74</v>
      </c>
      <c r="G54" s="8">
        <v>5.431</v>
      </c>
      <c r="H54" s="8">
        <v>9.7000000000000003E-2</v>
      </c>
      <c r="I54" s="8">
        <v>32.988999999999997</v>
      </c>
      <c r="J54" s="8">
        <v>2.7909999999999999</v>
      </c>
      <c r="K54" s="8">
        <v>0</v>
      </c>
      <c r="L54" s="8">
        <v>0</v>
      </c>
      <c r="M54" s="8">
        <v>7.4999999999999997E-2</v>
      </c>
      <c r="N54" s="8">
        <v>0</v>
      </c>
      <c r="O54" s="8">
        <v>99.93</v>
      </c>
      <c r="P54" s="27">
        <v>1.9261345536195598</v>
      </c>
      <c r="Q54" s="27">
        <v>7.3865446380440236E-2</v>
      </c>
      <c r="R54" s="27">
        <v>2.1638665725305498E-2</v>
      </c>
      <c r="S54" s="27">
        <v>4.5879293656154729E-2</v>
      </c>
      <c r="T54" s="27">
        <v>2.0321411212542426E-2</v>
      </c>
      <c r="U54" s="27">
        <v>6.008927214679236E-4</v>
      </c>
      <c r="V54" s="27">
        <v>0.11126426530338893</v>
      </c>
      <c r="W54" s="27">
        <v>2.8535646335011832E-3</v>
      </c>
      <c r="X54" s="27">
        <v>1.7083280365538955</v>
      </c>
      <c r="Y54" s="27">
        <v>0.10386255338575631</v>
      </c>
      <c r="Z54" s="27">
        <v>0</v>
      </c>
      <c r="AA54" s="27">
        <v>0</v>
      </c>
      <c r="AB54" s="27">
        <v>4.0147486831920123</v>
      </c>
      <c r="AC54" s="27">
        <v>0.70804216246644713</v>
      </c>
      <c r="AD54" s="27">
        <v>0.29195783753355287</v>
      </c>
      <c r="AE54" s="27">
        <v>5.2663624599765768</v>
      </c>
      <c r="AF54" s="27">
        <v>86.62096537929645</v>
      </c>
      <c r="AG54" s="27">
        <v>8.1126721607269712</v>
      </c>
      <c r="AH54" s="8">
        <f t="shared" si="2"/>
        <v>0.93885209055357077</v>
      </c>
    </row>
    <row r="55" spans="1:34">
      <c r="A55" s="12" t="s">
        <v>843</v>
      </c>
      <c r="B55" s="12" t="s">
        <v>419</v>
      </c>
      <c r="C55" s="8">
        <v>55.697000000000003</v>
      </c>
      <c r="D55" s="8">
        <v>3.0000000000000001E-3</v>
      </c>
      <c r="E55" s="8">
        <v>3.3809999999999998</v>
      </c>
      <c r="F55" s="8">
        <v>0.84699999999999998</v>
      </c>
      <c r="G55" s="8">
        <v>5.742</v>
      </c>
      <c r="H55" s="8">
        <v>0.1</v>
      </c>
      <c r="I55" s="8">
        <v>32.395000000000003</v>
      </c>
      <c r="J55" s="8">
        <v>1.569</v>
      </c>
      <c r="K55" s="8">
        <v>9.9000000000000005E-2</v>
      </c>
      <c r="L55" s="8">
        <v>2.4E-2</v>
      </c>
      <c r="M55" s="8">
        <v>8.4000000000000005E-2</v>
      </c>
      <c r="N55" s="8">
        <v>0</v>
      </c>
      <c r="O55" s="8">
        <v>99.941000000000003</v>
      </c>
      <c r="P55" s="27">
        <v>1.9277538277149968</v>
      </c>
      <c r="Q55" s="27">
        <v>7.2246172285003185E-2</v>
      </c>
      <c r="R55" s="27">
        <v>6.5663597753944147E-2</v>
      </c>
      <c r="S55" s="27">
        <v>0</v>
      </c>
      <c r="T55" s="27">
        <v>2.3176512491678031E-2</v>
      </c>
      <c r="U55" s="27">
        <v>7.809673779286427E-5</v>
      </c>
      <c r="V55" s="27">
        <v>0.16637097086299527</v>
      </c>
      <c r="W55" s="27">
        <v>2.9312881378131747E-3</v>
      </c>
      <c r="X55" s="27">
        <v>1.6715625509139047</v>
      </c>
      <c r="Y55" s="27">
        <v>5.8178783131054936E-2</v>
      </c>
      <c r="Z55" s="27">
        <v>6.6429856305744413E-3</v>
      </c>
      <c r="AA55" s="27">
        <v>1.0595953146316768E-3</v>
      </c>
      <c r="AB55" s="27">
        <v>3.9956643809743886</v>
      </c>
      <c r="AC55" s="27">
        <v>1.0816650371799859</v>
      </c>
      <c r="AD55" s="27">
        <v>8.16650371799858E-2</v>
      </c>
      <c r="AE55" s="27">
        <v>3.0635833397455237</v>
      </c>
      <c r="AF55" s="27">
        <v>88.021283820714231</v>
      </c>
      <c r="AG55" s="27">
        <v>8.915132839540254</v>
      </c>
      <c r="AH55" s="8">
        <f t="shared" si="2"/>
        <v>0.90947933160164085</v>
      </c>
    </row>
    <row r="56" spans="1:34">
      <c r="A56" s="12" t="s">
        <v>842</v>
      </c>
      <c r="B56" s="12" t="s">
        <v>419</v>
      </c>
      <c r="C56" s="8">
        <v>55.823999999999998</v>
      </c>
      <c r="D56" s="8">
        <v>3.9E-2</v>
      </c>
      <c r="E56" s="8">
        <v>3.3450000000000002</v>
      </c>
      <c r="F56" s="8">
        <v>0.92300000000000004</v>
      </c>
      <c r="G56" s="8">
        <v>5.7309999999999999</v>
      </c>
      <c r="H56" s="8">
        <v>9.6000000000000002E-2</v>
      </c>
      <c r="I56" s="8">
        <v>31.535</v>
      </c>
      <c r="J56" s="8">
        <v>2.286</v>
      </c>
      <c r="K56" s="8">
        <v>1.7000000000000001E-2</v>
      </c>
      <c r="L56" s="8">
        <v>6.0000000000000001E-3</v>
      </c>
      <c r="M56" s="8">
        <v>0.127</v>
      </c>
      <c r="N56" s="8">
        <v>1.2999999999999999E-2</v>
      </c>
      <c r="O56" s="8">
        <v>99.941999999999993</v>
      </c>
      <c r="P56" s="27">
        <v>1.9353074901354586</v>
      </c>
      <c r="Q56" s="27">
        <v>6.4692509864541448E-2</v>
      </c>
      <c r="R56" s="27">
        <v>7.1971840196470654E-2</v>
      </c>
      <c r="S56" s="27">
        <v>0</v>
      </c>
      <c r="T56" s="27">
        <v>2.5297385041636047E-2</v>
      </c>
      <c r="U56" s="27">
        <v>1.0169169826425193E-3</v>
      </c>
      <c r="V56" s="27">
        <v>0.16682794549803751</v>
      </c>
      <c r="W56" s="27">
        <v>2.8186360243233743E-3</v>
      </c>
      <c r="X56" s="27">
        <v>1.6298466288508191</v>
      </c>
      <c r="Y56" s="27">
        <v>8.4903808258799451E-2</v>
      </c>
      <c r="Z56" s="27">
        <v>1.1425791493941267E-3</v>
      </c>
      <c r="AA56" s="27">
        <v>2.6533179347863609E-4</v>
      </c>
      <c r="AB56" s="27">
        <v>3.9840910717956017</v>
      </c>
      <c r="AC56" s="27">
        <v>1.2997790433391587</v>
      </c>
      <c r="AD56" s="27">
        <v>0.299779043339159</v>
      </c>
      <c r="AE56" s="27">
        <v>4.5056220859677056</v>
      </c>
      <c r="AF56" s="27">
        <v>86.491679446300708</v>
      </c>
      <c r="AG56" s="27">
        <v>9.0026984677315838</v>
      </c>
      <c r="AH56" s="8">
        <f t="shared" si="2"/>
        <v>0.9071462646158398</v>
      </c>
    </row>
    <row r="57" spans="1:34">
      <c r="A57" s="12" t="s">
        <v>841</v>
      </c>
      <c r="B57" s="12" t="s">
        <v>419</v>
      </c>
      <c r="C57" s="8">
        <v>55.728999999999999</v>
      </c>
      <c r="D57" s="8">
        <v>3.2000000000000001E-2</v>
      </c>
      <c r="E57" s="8">
        <v>2.8530000000000002</v>
      </c>
      <c r="F57" s="8">
        <v>0.81599999999999995</v>
      </c>
      <c r="G57" s="8">
        <v>5.96</v>
      </c>
      <c r="H57" s="8">
        <v>0.16700000000000001</v>
      </c>
      <c r="I57" s="8">
        <v>33.258000000000003</v>
      </c>
      <c r="J57" s="8">
        <v>1.0269999999999999</v>
      </c>
      <c r="K57" s="8">
        <v>8.0000000000000002E-3</v>
      </c>
      <c r="L57" s="8">
        <v>7.0000000000000001E-3</v>
      </c>
      <c r="M57" s="8">
        <v>9.5000000000000001E-2</v>
      </c>
      <c r="N57" s="8">
        <v>0</v>
      </c>
      <c r="O57" s="8">
        <v>99.951999999999998</v>
      </c>
      <c r="P57" s="27">
        <v>1.9290462828119188</v>
      </c>
      <c r="Q57" s="27">
        <v>7.0953717188081189E-2</v>
      </c>
      <c r="R57" s="27">
        <v>4.5430278151008419E-2</v>
      </c>
      <c r="S57" s="27">
        <v>3.5580762563589552E-3</v>
      </c>
      <c r="T57" s="27">
        <v>2.2330397856148813E-2</v>
      </c>
      <c r="U57" s="27">
        <v>8.3311171908746935E-4</v>
      </c>
      <c r="V57" s="27">
        <v>0.16889939690929989</v>
      </c>
      <c r="W57" s="27">
        <v>4.8957204187332947E-3</v>
      </c>
      <c r="X57" s="27">
        <v>1.7162573268660632</v>
      </c>
      <c r="Y57" s="27">
        <v>3.8084982475908372E-2</v>
      </c>
      <c r="Z57" s="27">
        <v>5.368583746426835E-4</v>
      </c>
      <c r="AA57" s="27">
        <v>3.0907825693003536E-4</v>
      </c>
      <c r="AB57" s="27">
        <v>4.0011352272841814</v>
      </c>
      <c r="AC57" s="27">
        <v>0.97936838461653009</v>
      </c>
      <c r="AD57" s="27">
        <v>2.0631615383469904E-2</v>
      </c>
      <c r="AE57" s="27">
        <v>1.9715831205390641</v>
      </c>
      <c r="AF57" s="27">
        <v>88.847197928766263</v>
      </c>
      <c r="AG57" s="27">
        <v>9.1812189506946744</v>
      </c>
      <c r="AH57" s="8">
        <f t="shared" si="2"/>
        <v>0.9104056470323334</v>
      </c>
    </row>
    <row r="58" spans="1:34">
      <c r="A58" s="12" t="s">
        <v>840</v>
      </c>
      <c r="B58" s="12" t="s">
        <v>419</v>
      </c>
      <c r="C58" s="8">
        <v>55.201000000000001</v>
      </c>
      <c r="D58" s="8">
        <v>9.5000000000000001E-2</v>
      </c>
      <c r="E58" s="8">
        <v>3.4119999999999999</v>
      </c>
      <c r="F58" s="8">
        <v>0.95899999999999996</v>
      </c>
      <c r="G58" s="8">
        <v>5.819</v>
      </c>
      <c r="H58" s="8">
        <v>0.158</v>
      </c>
      <c r="I58" s="8">
        <v>33.072000000000003</v>
      </c>
      <c r="J58" s="8">
        <v>1.1759999999999999</v>
      </c>
      <c r="K58" s="8">
        <v>1.2E-2</v>
      </c>
      <c r="L58" s="8">
        <v>3.0000000000000001E-3</v>
      </c>
      <c r="M58" s="8">
        <v>5.2999999999999999E-2</v>
      </c>
      <c r="N58" s="8">
        <v>6.0000000000000001E-3</v>
      </c>
      <c r="O58" s="8">
        <v>99.965999999999994</v>
      </c>
      <c r="P58" s="27">
        <v>1.9112696472442414</v>
      </c>
      <c r="Q58" s="27">
        <v>8.8730352755758579E-2</v>
      </c>
      <c r="R58" s="27">
        <v>5.049365548945145E-2</v>
      </c>
      <c r="S58" s="27">
        <v>1.1952442735714719E-2</v>
      </c>
      <c r="T58" s="27">
        <v>2.6250557387609775E-2</v>
      </c>
      <c r="U58" s="27">
        <v>2.473947565297157E-3</v>
      </c>
      <c r="V58" s="27">
        <v>0.15635128583333652</v>
      </c>
      <c r="W58" s="27">
        <v>4.6330911488608652E-3</v>
      </c>
      <c r="X58" s="27">
        <v>1.7071054729254449</v>
      </c>
      <c r="Y58" s="27">
        <v>4.3621867907264397E-2</v>
      </c>
      <c r="Z58" s="27">
        <v>8.0549826877642796E-4</v>
      </c>
      <c r="AA58" s="27">
        <v>1.3249676937039014E-4</v>
      </c>
      <c r="AB58" s="27">
        <v>4.0038203160311268</v>
      </c>
      <c r="AC58" s="27">
        <v>0.9289828999194697</v>
      </c>
      <c r="AD58" s="27">
        <v>7.1017100080530304E-2</v>
      </c>
      <c r="AE58" s="27">
        <v>2.2676446752939587</v>
      </c>
      <c r="AF58" s="27">
        <v>88.742385907777717</v>
      </c>
      <c r="AG58" s="27">
        <v>8.9899694169283375</v>
      </c>
      <c r="AH58" s="8">
        <f t="shared" si="2"/>
        <v>0.9160961019897883</v>
      </c>
    </row>
    <row r="59" spans="1:34">
      <c r="A59" s="12" t="s">
        <v>839</v>
      </c>
      <c r="B59" s="12" t="s">
        <v>419</v>
      </c>
      <c r="C59" s="8">
        <v>55.414000000000001</v>
      </c>
      <c r="D59" s="8">
        <v>2.5999999999999999E-2</v>
      </c>
      <c r="E59" s="8">
        <v>3.363</v>
      </c>
      <c r="F59" s="8">
        <v>0.88400000000000001</v>
      </c>
      <c r="G59" s="8">
        <v>5.5579999999999998</v>
      </c>
      <c r="H59" s="8">
        <v>7.3999999999999996E-2</v>
      </c>
      <c r="I59" s="8">
        <v>32.173000000000002</v>
      </c>
      <c r="J59" s="8">
        <v>2.2610000000000001</v>
      </c>
      <c r="K59" s="8">
        <v>7.4999999999999997E-2</v>
      </c>
      <c r="L59" s="8">
        <v>8.0000000000000002E-3</v>
      </c>
      <c r="M59" s="8">
        <v>0.13100000000000001</v>
      </c>
      <c r="N59" s="8">
        <v>0</v>
      </c>
      <c r="O59" s="8">
        <v>99.966999999999999</v>
      </c>
      <c r="P59" s="27">
        <v>1.9214868491859325</v>
      </c>
      <c r="Q59" s="27">
        <v>7.8513150814067512E-2</v>
      </c>
      <c r="R59" s="27">
        <v>5.8914738447212456E-2</v>
      </c>
      <c r="S59" s="27">
        <v>0</v>
      </c>
      <c r="T59" s="27">
        <v>2.4233441005383317E-2</v>
      </c>
      <c r="U59" s="27">
        <v>6.7808342999944957E-4</v>
      </c>
      <c r="V59" s="27">
        <v>0.16116544824749302</v>
      </c>
      <c r="W59" s="27">
        <v>2.173143352312001E-3</v>
      </c>
      <c r="X59" s="27">
        <v>1.6631612312336121</v>
      </c>
      <c r="Y59" s="27">
        <v>8.3992478617135546E-2</v>
      </c>
      <c r="Z59" s="27">
        <v>5.0418222120370126E-3</v>
      </c>
      <c r="AA59" s="27">
        <v>3.5384814233778238E-4</v>
      </c>
      <c r="AB59" s="27">
        <v>3.9997142346875227</v>
      </c>
      <c r="AC59" s="27">
        <v>1.0055430877263629</v>
      </c>
      <c r="AD59" s="27">
        <v>5.54308772636284E-3</v>
      </c>
      <c r="AE59" s="27">
        <v>4.3963788052620654</v>
      </c>
      <c r="AF59" s="27">
        <v>87.054066115359234</v>
      </c>
      <c r="AG59" s="27">
        <v>8.5495550793787132</v>
      </c>
      <c r="AH59" s="8">
        <f t="shared" si="2"/>
        <v>0.91165757204552123</v>
      </c>
    </row>
    <row r="60" spans="1:34">
      <c r="A60" s="12" t="s">
        <v>838</v>
      </c>
      <c r="B60" s="12" t="s">
        <v>419</v>
      </c>
      <c r="C60" s="8">
        <v>54.392000000000003</v>
      </c>
      <c r="D60" s="8">
        <v>8.5999999999999993E-2</v>
      </c>
      <c r="E60" s="8">
        <v>3.8159999999999998</v>
      </c>
      <c r="F60" s="8">
        <v>0.99099999999999999</v>
      </c>
      <c r="G60" s="8">
        <v>5.5750000000000002</v>
      </c>
      <c r="H60" s="8">
        <v>9.7000000000000003E-2</v>
      </c>
      <c r="I60" s="8">
        <v>31.408999999999999</v>
      </c>
      <c r="J60" s="8">
        <v>3.4630000000000001</v>
      </c>
      <c r="K60" s="8">
        <v>0.02</v>
      </c>
      <c r="L60" s="8">
        <v>1.7999999999999999E-2</v>
      </c>
      <c r="M60" s="8">
        <v>0.11700000000000001</v>
      </c>
      <c r="N60" s="8">
        <v>0</v>
      </c>
      <c r="O60" s="8">
        <v>99.983999999999995</v>
      </c>
      <c r="P60" s="27">
        <v>1.8958060258707177</v>
      </c>
      <c r="Q60" s="27">
        <v>0.10419397412928233</v>
      </c>
      <c r="R60" s="27">
        <v>5.2552337415411376E-2</v>
      </c>
      <c r="S60" s="27">
        <v>3.2875411228102447E-2</v>
      </c>
      <c r="T60" s="27">
        <v>2.7307216296937047E-2</v>
      </c>
      <c r="U60" s="27">
        <v>2.2544945522948003E-3</v>
      </c>
      <c r="V60" s="27">
        <v>0.12916206146127507</v>
      </c>
      <c r="W60" s="27">
        <v>2.8633164300684729E-3</v>
      </c>
      <c r="X60" s="27">
        <v>1.6320665304157851</v>
      </c>
      <c r="Y60" s="27">
        <v>0.12931034838345551</v>
      </c>
      <c r="Z60" s="27">
        <v>1.3514413864735713E-3</v>
      </c>
      <c r="AA60" s="27">
        <v>8.0027710637227954E-4</v>
      </c>
      <c r="AB60" s="27">
        <v>4.0105434346761761</v>
      </c>
      <c r="AC60" s="27">
        <v>0.79711229333276545</v>
      </c>
      <c r="AD60" s="27">
        <v>0.20288770666723449</v>
      </c>
      <c r="AE60" s="27">
        <v>6.7129651418932443</v>
      </c>
      <c r="AF60" s="27">
        <v>84.726441966137116</v>
      </c>
      <c r="AG60" s="27">
        <v>8.5605928919696588</v>
      </c>
      <c r="AH60" s="8">
        <f t="shared" si="2"/>
        <v>0.92666365850691845</v>
      </c>
    </row>
    <row r="61" spans="1:34">
      <c r="A61" s="12" t="s">
        <v>837</v>
      </c>
      <c r="B61" s="12" t="s">
        <v>419</v>
      </c>
      <c r="C61" s="8">
        <v>54.936999999999998</v>
      </c>
      <c r="D61" s="8">
        <v>2.7E-2</v>
      </c>
      <c r="E61" s="8">
        <v>2.8250000000000002</v>
      </c>
      <c r="F61" s="8">
        <v>0.755</v>
      </c>
      <c r="G61" s="8">
        <v>5.7939999999999996</v>
      </c>
      <c r="H61" s="8">
        <v>0.112</v>
      </c>
      <c r="I61" s="8">
        <v>34.182000000000002</v>
      </c>
      <c r="J61" s="8">
        <v>1.173</v>
      </c>
      <c r="K61" s="8">
        <v>2.1000000000000001E-2</v>
      </c>
      <c r="L61" s="8">
        <v>1.4E-2</v>
      </c>
      <c r="M61" s="8">
        <v>0.15</v>
      </c>
      <c r="N61" s="8">
        <v>0</v>
      </c>
      <c r="O61" s="8">
        <v>99.99</v>
      </c>
      <c r="P61" s="27">
        <v>1.9054541051217095</v>
      </c>
      <c r="Q61" s="27">
        <v>9.454589487829046E-2</v>
      </c>
      <c r="R61" s="27">
        <v>2.0927543584970468E-2</v>
      </c>
      <c r="S61" s="27">
        <v>7.9773892690301107E-2</v>
      </c>
      <c r="T61" s="27">
        <v>2.070262470275264E-2</v>
      </c>
      <c r="U61" s="27">
        <v>7.0435108019170395E-4</v>
      </c>
      <c r="V61" s="27">
        <v>8.7149976451860622E-2</v>
      </c>
      <c r="W61" s="27">
        <v>3.289957710741415E-3</v>
      </c>
      <c r="X61" s="27">
        <v>1.767485667139282</v>
      </c>
      <c r="Y61" s="27">
        <v>4.3586649302016778E-2</v>
      </c>
      <c r="Z61" s="27">
        <v>1.4120861568247579E-3</v>
      </c>
      <c r="AA61" s="27">
        <v>6.193991507430891E-4</v>
      </c>
      <c r="AB61" s="27">
        <v>4.0256521479696854</v>
      </c>
      <c r="AC61" s="27">
        <v>0.52209415525612346</v>
      </c>
      <c r="AD61" s="27">
        <v>0.47790584474387654</v>
      </c>
      <c r="AE61" s="27">
        <v>2.1999169301990409</v>
      </c>
      <c r="AF61" s="27">
        <v>89.209005631087564</v>
      </c>
      <c r="AG61" s="27">
        <v>8.5910774387134055</v>
      </c>
      <c r="AH61" s="8">
        <f t="shared" si="2"/>
        <v>0.95300965084273292</v>
      </c>
    </row>
    <row r="62" spans="1:34">
      <c r="A62" s="12" t="s">
        <v>836</v>
      </c>
      <c r="B62" s="12" t="s">
        <v>419</v>
      </c>
      <c r="C62" s="8">
        <v>55.395000000000003</v>
      </c>
      <c r="D62" s="8">
        <v>2.5999999999999999E-2</v>
      </c>
      <c r="E62" s="8">
        <v>3.629</v>
      </c>
      <c r="F62" s="8">
        <v>0.86799999999999999</v>
      </c>
      <c r="G62" s="8">
        <v>5.8070000000000004</v>
      </c>
      <c r="H62" s="8">
        <v>6.4000000000000001E-2</v>
      </c>
      <c r="I62" s="8">
        <v>32.75</v>
      </c>
      <c r="J62" s="8">
        <v>1.389</v>
      </c>
      <c r="K62" s="8">
        <v>2.5000000000000001E-2</v>
      </c>
      <c r="L62" s="8">
        <v>0</v>
      </c>
      <c r="M62" s="8">
        <v>0.115</v>
      </c>
      <c r="N62" s="8">
        <v>0</v>
      </c>
      <c r="O62" s="8">
        <v>100.068</v>
      </c>
      <c r="P62" s="27">
        <v>1.9154544744013062</v>
      </c>
      <c r="Q62" s="27">
        <v>8.4545525598693771E-2</v>
      </c>
      <c r="R62" s="27">
        <v>6.3337500441986994E-2</v>
      </c>
      <c r="S62" s="27">
        <v>0</v>
      </c>
      <c r="T62" s="27">
        <v>2.3728260274395833E-2</v>
      </c>
      <c r="U62" s="27">
        <v>6.7618648059027619E-4</v>
      </c>
      <c r="V62" s="27">
        <v>0.16794826184007325</v>
      </c>
      <c r="W62" s="27">
        <v>1.874217468961463E-3</v>
      </c>
      <c r="X62" s="27">
        <v>1.6882526878009201</v>
      </c>
      <c r="Y62" s="27">
        <v>5.1454745254448805E-2</v>
      </c>
      <c r="Z62" s="27">
        <v>1.6759058775023975E-3</v>
      </c>
      <c r="AA62" s="27">
        <v>0</v>
      </c>
      <c r="AB62" s="27">
        <v>3.9989477654388796</v>
      </c>
      <c r="AC62" s="27">
        <v>1.0196248433642814</v>
      </c>
      <c r="AD62" s="27">
        <v>1.96248433642814E-2</v>
      </c>
      <c r="AE62" s="27">
        <v>2.694628919990937</v>
      </c>
      <c r="AF62" s="27">
        <v>88.411952956029111</v>
      </c>
      <c r="AG62" s="27">
        <v>8.8934181239799717</v>
      </c>
      <c r="AH62" s="8">
        <f t="shared" si="2"/>
        <v>0.90952043103277369</v>
      </c>
    </row>
    <row r="63" spans="1:34">
      <c r="A63" s="12" t="s">
        <v>835</v>
      </c>
      <c r="B63" s="12" t="s">
        <v>419</v>
      </c>
      <c r="C63" s="8">
        <v>55.18</v>
      </c>
      <c r="D63" s="8">
        <v>5.1999999999999998E-2</v>
      </c>
      <c r="E63" s="8">
        <v>3.113</v>
      </c>
      <c r="F63" s="8">
        <v>0.80100000000000005</v>
      </c>
      <c r="G63" s="8">
        <v>5.8719999999999999</v>
      </c>
      <c r="H63" s="8">
        <v>7.0000000000000007E-2</v>
      </c>
      <c r="I63" s="8">
        <v>32.066000000000003</v>
      </c>
      <c r="J63" s="8">
        <v>2.7970000000000002</v>
      </c>
      <c r="K63" s="8">
        <v>0.06</v>
      </c>
      <c r="L63" s="8">
        <v>7.0000000000000001E-3</v>
      </c>
      <c r="M63" s="8">
        <v>4.7E-2</v>
      </c>
      <c r="N63" s="8">
        <v>1.0999999999999999E-2</v>
      </c>
      <c r="O63" s="8">
        <v>100.07599999999999</v>
      </c>
      <c r="P63" s="27">
        <v>1.916812959299256</v>
      </c>
      <c r="Q63" s="27">
        <v>8.3187040700744008E-2</v>
      </c>
      <c r="R63" s="27">
        <v>4.4253396977130266E-2</v>
      </c>
      <c r="S63" s="27">
        <v>2.7790056376010064E-2</v>
      </c>
      <c r="T63" s="27">
        <v>2.1997608148080494E-2</v>
      </c>
      <c r="U63" s="27">
        <v>1.3586051365296321E-3</v>
      </c>
      <c r="V63" s="27">
        <v>0.14237889285140851</v>
      </c>
      <c r="W63" s="27">
        <v>2.0593720807993462E-3</v>
      </c>
      <c r="X63" s="27">
        <v>1.6606102217788605</v>
      </c>
      <c r="Y63" s="27">
        <v>0.10409081913264213</v>
      </c>
      <c r="Z63" s="27">
        <v>4.0407095951294596E-3</v>
      </c>
      <c r="AA63" s="27">
        <v>3.101737906834514E-4</v>
      </c>
      <c r="AB63" s="27">
        <v>4.0088898558672739</v>
      </c>
      <c r="AC63" s="27">
        <v>0.83669137934870452</v>
      </c>
      <c r="AD63" s="27">
        <v>0.16330862065129551</v>
      </c>
      <c r="AE63" s="27">
        <v>5.3740121432902477</v>
      </c>
      <c r="AF63" s="27">
        <v>85.734165332482831</v>
      </c>
      <c r="AG63" s="27">
        <v>8.8918225242269173</v>
      </c>
      <c r="AH63" s="8">
        <f t="shared" si="2"/>
        <v>0.92103175127565562</v>
      </c>
    </row>
    <row r="64" spans="1:34">
      <c r="A64" s="12" t="s">
        <v>834</v>
      </c>
      <c r="B64" s="12" t="s">
        <v>419</v>
      </c>
      <c r="C64" s="8">
        <v>54.481999999999999</v>
      </c>
      <c r="D64" s="8">
        <v>0.1</v>
      </c>
      <c r="E64" s="8">
        <v>3.3969999999999998</v>
      </c>
      <c r="F64" s="8">
        <v>0.89</v>
      </c>
      <c r="G64" s="8">
        <v>5.5590000000000002</v>
      </c>
      <c r="H64" s="8">
        <v>0.112</v>
      </c>
      <c r="I64" s="8">
        <v>33.667999999999999</v>
      </c>
      <c r="J64" s="8">
        <v>1.8049999999999999</v>
      </c>
      <c r="K64" s="8">
        <v>2E-3</v>
      </c>
      <c r="L64" s="8">
        <v>0</v>
      </c>
      <c r="M64" s="8">
        <v>8.7999999999999995E-2</v>
      </c>
      <c r="N64" s="8">
        <v>1.0999999999999999E-2</v>
      </c>
      <c r="O64" s="8">
        <v>100.114</v>
      </c>
      <c r="P64" s="27">
        <v>1.8890393203562339</v>
      </c>
      <c r="Q64" s="27">
        <v>0.1109606796437661</v>
      </c>
      <c r="R64" s="27">
        <v>2.7847032360420132E-2</v>
      </c>
      <c r="S64" s="27">
        <v>7.9918457452827329E-2</v>
      </c>
      <c r="T64" s="27">
        <v>2.4396238324466944E-2</v>
      </c>
      <c r="U64" s="27">
        <v>2.6078332828848127E-3</v>
      </c>
      <c r="V64" s="27">
        <v>8.0179489177887198E-2</v>
      </c>
      <c r="W64" s="27">
        <v>3.2888549387265226E-3</v>
      </c>
      <c r="X64" s="27">
        <v>1.7403241721431983</v>
      </c>
      <c r="Y64" s="27">
        <v>6.7048193537712922E-2</v>
      </c>
      <c r="Z64" s="27">
        <v>1.3443931761009283E-4</v>
      </c>
      <c r="AA64" s="27">
        <v>0</v>
      </c>
      <c r="AB64" s="27">
        <v>4.0257447105357338</v>
      </c>
      <c r="AC64" s="27">
        <v>0.50081522508737097</v>
      </c>
      <c r="AD64" s="27">
        <v>0.49918477491262903</v>
      </c>
      <c r="AE64" s="27">
        <v>3.4021505342664509</v>
      </c>
      <c r="AF64" s="27">
        <v>88.307298073936551</v>
      </c>
      <c r="AG64" s="27">
        <v>8.2905513917970008</v>
      </c>
      <c r="AH64" s="8">
        <f t="shared" si="2"/>
        <v>0.95595752379882437</v>
      </c>
    </row>
    <row r="65" spans="1:34">
      <c r="A65" s="12" t="s">
        <v>833</v>
      </c>
      <c r="B65" s="12" t="s">
        <v>419</v>
      </c>
      <c r="C65" s="8">
        <v>55.664999999999999</v>
      </c>
      <c r="D65" s="8">
        <v>4.7E-2</v>
      </c>
      <c r="E65" s="8">
        <v>3.4660000000000002</v>
      </c>
      <c r="F65" s="8">
        <v>0.84899999999999998</v>
      </c>
      <c r="G65" s="8">
        <v>5.032</v>
      </c>
      <c r="H65" s="8">
        <v>0.123</v>
      </c>
      <c r="I65" s="8">
        <v>32.375</v>
      </c>
      <c r="J65" s="8">
        <v>2.4239999999999999</v>
      </c>
      <c r="K65" s="8">
        <v>1.4E-2</v>
      </c>
      <c r="L65" s="8">
        <v>1.2E-2</v>
      </c>
      <c r="M65" s="8">
        <v>0.113</v>
      </c>
      <c r="N65" s="8">
        <v>0</v>
      </c>
      <c r="O65" s="8">
        <v>100.12</v>
      </c>
      <c r="P65" s="27">
        <v>1.9224684218931651</v>
      </c>
      <c r="Q65" s="27">
        <v>7.7531578106834864E-2</v>
      </c>
      <c r="R65" s="27">
        <v>6.3538742296780804E-2</v>
      </c>
      <c r="S65" s="27">
        <v>0</v>
      </c>
      <c r="T65" s="27">
        <v>2.3180862792950702E-2</v>
      </c>
      <c r="U65" s="27">
        <v>1.2208624242851848E-3</v>
      </c>
      <c r="V65" s="27">
        <v>0.14550331655919424</v>
      </c>
      <c r="W65" s="27">
        <v>3.5976660904881463E-3</v>
      </c>
      <c r="X65" s="27">
        <v>1.6669080979780795</v>
      </c>
      <c r="Y65" s="27">
        <v>8.9687421030521339E-2</v>
      </c>
      <c r="Z65" s="27">
        <v>9.3737503952998416E-4</v>
      </c>
      <c r="AA65" s="27">
        <v>5.286488166521238E-4</v>
      </c>
      <c r="AB65" s="27">
        <v>3.9951029930284823</v>
      </c>
      <c r="AC65" s="27">
        <v>1.1049115990554088</v>
      </c>
      <c r="AD65" s="27">
        <v>0.104911599055409</v>
      </c>
      <c r="AE65" s="27">
        <v>4.7062804046960203</v>
      </c>
      <c r="AF65" s="27">
        <v>87.469756938084487</v>
      </c>
      <c r="AG65" s="27">
        <v>7.8239626572194947</v>
      </c>
      <c r="AH65" s="8">
        <f t="shared" si="2"/>
        <v>0.9197183843623371</v>
      </c>
    </row>
    <row r="66" spans="1:34">
      <c r="A66" s="12" t="s">
        <v>832</v>
      </c>
      <c r="B66" s="12" t="s">
        <v>419</v>
      </c>
      <c r="C66" s="8">
        <v>55.225999999999999</v>
      </c>
      <c r="D66" s="8">
        <v>4.9000000000000002E-2</v>
      </c>
      <c r="E66" s="8">
        <v>3.3679999999999999</v>
      </c>
      <c r="F66" s="8">
        <v>0.83899999999999997</v>
      </c>
      <c r="G66" s="8">
        <v>5.9219999999999997</v>
      </c>
      <c r="H66" s="8">
        <v>9.2999999999999999E-2</v>
      </c>
      <c r="I66" s="8">
        <v>32.517000000000003</v>
      </c>
      <c r="J66" s="8">
        <v>1.837</v>
      </c>
      <c r="K66" s="8">
        <v>0.08</v>
      </c>
      <c r="L66" s="8">
        <v>4.8000000000000001E-2</v>
      </c>
      <c r="M66" s="8">
        <v>0.16400000000000001</v>
      </c>
      <c r="N66" s="8">
        <v>1.6E-2</v>
      </c>
      <c r="O66" s="8">
        <v>100.15900000000001</v>
      </c>
      <c r="P66" s="27">
        <v>1.9147079620304648</v>
      </c>
      <c r="Q66" s="27">
        <v>8.5292037969535217E-2</v>
      </c>
      <c r="R66" s="27">
        <v>5.2321490460462333E-2</v>
      </c>
      <c r="S66" s="27">
        <v>2.2335858092737304E-2</v>
      </c>
      <c r="T66" s="27">
        <v>2.2996715908551103E-2</v>
      </c>
      <c r="U66" s="27">
        <v>1.2777529800070597E-3</v>
      </c>
      <c r="V66" s="27">
        <v>0.14902885348928802</v>
      </c>
      <c r="W66" s="27">
        <v>2.7307418306921185E-3</v>
      </c>
      <c r="X66" s="27">
        <v>1.6807158803023541</v>
      </c>
      <c r="Y66" s="27">
        <v>6.8232303005518621E-2</v>
      </c>
      <c r="Z66" s="27">
        <v>5.3772136129739776E-3</v>
      </c>
      <c r="AA66" s="27">
        <v>2.1228006352364782E-3</v>
      </c>
      <c r="AB66" s="27">
        <v>4.0071396103178207</v>
      </c>
      <c r="AC66" s="27">
        <v>0.86965894035863944</v>
      </c>
      <c r="AD66" s="27">
        <v>0.1303410596413605</v>
      </c>
      <c r="AE66" s="27">
        <v>3.548141170726459</v>
      </c>
      <c r="AF66" s="27">
        <v>87.398738552210759</v>
      </c>
      <c r="AG66" s="27">
        <v>9.0531202770627903</v>
      </c>
      <c r="AH66" s="8">
        <f t="shared" si="2"/>
        <v>0.91855210689391253</v>
      </c>
    </row>
    <row r="67" spans="1:34">
      <c r="A67" s="12" t="s">
        <v>831</v>
      </c>
      <c r="B67" s="12" t="s">
        <v>419</v>
      </c>
      <c r="C67" s="8">
        <v>55.857999999999997</v>
      </c>
      <c r="D67" s="8">
        <v>3.5000000000000003E-2</v>
      </c>
      <c r="E67" s="8">
        <v>3.258</v>
      </c>
      <c r="F67" s="8">
        <v>0.87</v>
      </c>
      <c r="G67" s="8">
        <v>5.8419999999999996</v>
      </c>
      <c r="H67" s="8">
        <v>7.0000000000000007E-2</v>
      </c>
      <c r="I67" s="8">
        <v>32.545000000000002</v>
      </c>
      <c r="J67" s="8">
        <v>1.5349999999999999</v>
      </c>
      <c r="K67" s="8">
        <v>5.0000000000000001E-3</v>
      </c>
      <c r="L67" s="8">
        <v>2.1999999999999999E-2</v>
      </c>
      <c r="M67" s="8">
        <v>8.4000000000000005E-2</v>
      </c>
      <c r="N67" s="8">
        <v>6.7000000000000004E-2</v>
      </c>
      <c r="O67" s="8">
        <v>100.191</v>
      </c>
      <c r="P67" s="27">
        <v>1.9296196782161421</v>
      </c>
      <c r="Q67" s="27">
        <v>7.0380321783857891E-2</v>
      </c>
      <c r="R67" s="27">
        <v>6.2257539517015209E-2</v>
      </c>
      <c r="S67" s="27">
        <v>0</v>
      </c>
      <c r="T67" s="27">
        <v>2.3760222049167574E-2</v>
      </c>
      <c r="U67" s="27">
        <v>9.0938178261540522E-4</v>
      </c>
      <c r="V67" s="27">
        <v>0.169094220424516</v>
      </c>
      <c r="W67" s="27">
        <v>2.0479677698144504E-3</v>
      </c>
      <c r="X67" s="27">
        <v>1.6760828852205905</v>
      </c>
      <c r="Y67" s="27">
        <v>5.6808933554521081E-2</v>
      </c>
      <c r="Z67" s="27">
        <v>3.3486109249674349E-4</v>
      </c>
      <c r="AA67" s="27">
        <v>9.6943352714407537E-4</v>
      </c>
      <c r="AB67" s="27">
        <v>3.9922654449378809</v>
      </c>
      <c r="AC67" s="27">
        <v>1.1435701218545091</v>
      </c>
      <c r="AD67" s="27">
        <v>0.14357012185450899</v>
      </c>
      <c r="AE67" s="27">
        <v>2.9836091869462504</v>
      </c>
      <c r="AF67" s="27">
        <v>88.02799104876965</v>
      </c>
      <c r="AG67" s="27">
        <v>8.9883997642841003</v>
      </c>
      <c r="AH67" s="8">
        <f t="shared" si="2"/>
        <v>0.90835881287102915</v>
      </c>
    </row>
    <row r="68" spans="1:34">
      <c r="A68" s="12" t="s">
        <v>830</v>
      </c>
      <c r="B68" s="12" t="s">
        <v>419</v>
      </c>
      <c r="C68" s="8">
        <v>56.359000000000002</v>
      </c>
      <c r="D68" s="8">
        <v>0</v>
      </c>
      <c r="E68" s="8">
        <v>3.585</v>
      </c>
      <c r="F68" s="8">
        <v>0.91600000000000004</v>
      </c>
      <c r="G68" s="8">
        <v>5.8129999999999997</v>
      </c>
      <c r="H68" s="8">
        <v>0.16600000000000001</v>
      </c>
      <c r="I68" s="8">
        <v>31.643000000000001</v>
      </c>
      <c r="J68" s="8">
        <v>1.681</v>
      </c>
      <c r="K68" s="8">
        <v>2.1000000000000001E-2</v>
      </c>
      <c r="L68" s="8">
        <v>0</v>
      </c>
      <c r="M68" s="8">
        <v>1.7000000000000001E-2</v>
      </c>
      <c r="N68" s="8">
        <v>8.0000000000000002E-3</v>
      </c>
      <c r="O68" s="8">
        <v>100.209</v>
      </c>
      <c r="P68" s="27">
        <v>1.941871200251382</v>
      </c>
      <c r="Q68" s="27">
        <v>5.8128799748617954E-2</v>
      </c>
      <c r="R68" s="27">
        <v>8.7442712963481939E-2</v>
      </c>
      <c r="S68" s="27">
        <v>0</v>
      </c>
      <c r="T68" s="27">
        <v>2.4951549490825058E-2</v>
      </c>
      <c r="U68" s="27">
        <v>0</v>
      </c>
      <c r="V68" s="27">
        <v>0.16859313531606512</v>
      </c>
      <c r="W68" s="27">
        <v>4.8439981660830861E-3</v>
      </c>
      <c r="X68" s="27">
        <v>1.6253978136546534</v>
      </c>
      <c r="Y68" s="27">
        <v>6.2050712779629702E-2</v>
      </c>
      <c r="Z68" s="27">
        <v>1.4027645583185825E-3</v>
      </c>
      <c r="AA68" s="27">
        <v>0</v>
      </c>
      <c r="AB68" s="27">
        <v>3.9746826869290568</v>
      </c>
      <c r="AC68" s="27">
        <v>1.4734563748322338</v>
      </c>
      <c r="AD68" s="27">
        <v>0.47345637483223402</v>
      </c>
      <c r="AE68" s="27">
        <v>3.3344720804832404</v>
      </c>
      <c r="AF68" s="27">
        <v>87.345388739663179</v>
      </c>
      <c r="AG68" s="27">
        <v>9.320139179853582</v>
      </c>
      <c r="AH68" s="8">
        <f t="shared" si="2"/>
        <v>0.90602341923029583</v>
      </c>
    </row>
    <row r="69" spans="1:34">
      <c r="A69" s="12" t="s">
        <v>829</v>
      </c>
      <c r="B69" s="12" t="s">
        <v>419</v>
      </c>
      <c r="C69" s="8">
        <v>55.86</v>
      </c>
      <c r="D69" s="8">
        <v>4.3999999999999997E-2</v>
      </c>
      <c r="E69" s="8">
        <v>3.0489999999999999</v>
      </c>
      <c r="F69" s="8">
        <v>0.746</v>
      </c>
      <c r="G69" s="8">
        <v>5.8739999999999997</v>
      </c>
      <c r="H69" s="8">
        <v>0.1</v>
      </c>
      <c r="I69" s="8">
        <v>32.603999999999999</v>
      </c>
      <c r="J69" s="8">
        <v>1.881</v>
      </c>
      <c r="K69" s="8">
        <v>1.9E-2</v>
      </c>
      <c r="L69" s="8">
        <v>0</v>
      </c>
      <c r="M69" s="8">
        <v>7.1999999999999995E-2</v>
      </c>
      <c r="N69" s="8">
        <v>4.0000000000000001E-3</v>
      </c>
      <c r="O69" s="8">
        <v>100.253</v>
      </c>
      <c r="P69" s="27">
        <v>1.9295624239815963</v>
      </c>
      <c r="Q69" s="27">
        <v>7.0437576018403725E-2</v>
      </c>
      <c r="R69" s="27">
        <v>5.3683467746381067E-2</v>
      </c>
      <c r="S69" s="27">
        <v>0</v>
      </c>
      <c r="T69" s="27">
        <v>2.0372373694304433E-2</v>
      </c>
      <c r="U69" s="27">
        <v>1.1431479610760191E-3</v>
      </c>
      <c r="V69" s="27">
        <v>0.1697643653417272</v>
      </c>
      <c r="W69" s="27">
        <v>2.9254766874295952E-3</v>
      </c>
      <c r="X69" s="27">
        <v>1.6790114743396409</v>
      </c>
      <c r="Y69" s="27">
        <v>6.9609516366613153E-2</v>
      </c>
      <c r="Z69" s="27">
        <v>1.2723888376633926E-3</v>
      </c>
      <c r="AA69" s="27">
        <v>0</v>
      </c>
      <c r="AB69" s="27">
        <v>3.9977822109748362</v>
      </c>
      <c r="AC69" s="27">
        <v>1.0409525536685746</v>
      </c>
      <c r="AD69" s="27">
        <v>4.0952553668574601E-2</v>
      </c>
      <c r="AE69" s="27">
        <v>3.6230221149333039</v>
      </c>
      <c r="AF69" s="27">
        <v>87.388851701272969</v>
      </c>
      <c r="AG69" s="27">
        <v>8.9881261837937299</v>
      </c>
      <c r="AH69" s="8">
        <f t="shared" ref="AH69:AH101" si="3">X69/(X69+V69)</f>
        <v>0.90817471664331917</v>
      </c>
    </row>
    <row r="70" spans="1:34">
      <c r="A70" s="12" t="s">
        <v>828</v>
      </c>
      <c r="B70" s="12" t="s">
        <v>419</v>
      </c>
      <c r="C70" s="8">
        <v>55.518000000000001</v>
      </c>
      <c r="D70" s="8">
        <v>2.4E-2</v>
      </c>
      <c r="E70" s="8">
        <v>2.5179999999999998</v>
      </c>
      <c r="F70" s="8">
        <v>0.75</v>
      </c>
      <c r="G70" s="8">
        <v>5.577</v>
      </c>
      <c r="H70" s="8">
        <v>0.08</v>
      </c>
      <c r="I70" s="8">
        <v>33.732999999999997</v>
      </c>
      <c r="J70" s="8">
        <v>1.9630000000000001</v>
      </c>
      <c r="K70" s="8">
        <v>0</v>
      </c>
      <c r="L70" s="8">
        <v>1.0999999999999999E-2</v>
      </c>
      <c r="M70" s="8">
        <v>6.2E-2</v>
      </c>
      <c r="N70" s="8">
        <v>2.5999999999999999E-2</v>
      </c>
      <c r="O70" s="8">
        <v>100.262</v>
      </c>
      <c r="P70" s="27">
        <v>1.9194474875538949</v>
      </c>
      <c r="Q70" s="27">
        <v>8.0552512446105062E-2</v>
      </c>
      <c r="R70" s="27">
        <v>2.2042970750744628E-2</v>
      </c>
      <c r="S70" s="27">
        <v>5.5611177719788962E-2</v>
      </c>
      <c r="T70" s="27">
        <v>2.0499751222249462E-2</v>
      </c>
      <c r="U70" s="27">
        <v>6.2408756900745048E-4</v>
      </c>
      <c r="V70" s="27">
        <v>0.10487177450273935</v>
      </c>
      <c r="W70" s="27">
        <v>2.3424544221555843E-3</v>
      </c>
      <c r="X70" s="27">
        <v>1.7386904422150813</v>
      </c>
      <c r="Y70" s="27">
        <v>7.2708408946426703E-2</v>
      </c>
      <c r="Z70" s="27">
        <v>0</v>
      </c>
      <c r="AA70" s="27">
        <v>4.8511435344609566E-4</v>
      </c>
      <c r="AB70" s="27">
        <v>4.0178761817016388</v>
      </c>
      <c r="AC70" s="27">
        <v>0.65347610478477747</v>
      </c>
      <c r="AD70" s="27">
        <v>0.34652389521522253</v>
      </c>
      <c r="AE70" s="27">
        <v>3.6828849943938051</v>
      </c>
      <c r="AF70" s="27">
        <v>88.06955113332252</v>
      </c>
      <c r="AG70" s="27">
        <v>8.2475638722836706</v>
      </c>
      <c r="AH70" s="8">
        <f t="shared" si="3"/>
        <v>0.94311459979395351</v>
      </c>
    </row>
    <row r="71" spans="1:34">
      <c r="A71" s="12" t="s">
        <v>827</v>
      </c>
      <c r="B71" s="12" t="s">
        <v>419</v>
      </c>
      <c r="C71" s="8">
        <v>55.768999999999998</v>
      </c>
      <c r="D71" s="8">
        <v>8.5999999999999993E-2</v>
      </c>
      <c r="E71" s="8">
        <v>3.28</v>
      </c>
      <c r="F71" s="8">
        <v>0.81100000000000005</v>
      </c>
      <c r="G71" s="8">
        <v>5.5220000000000002</v>
      </c>
      <c r="H71" s="8">
        <v>0.09</v>
      </c>
      <c r="I71" s="8">
        <v>31.899000000000001</v>
      </c>
      <c r="J71" s="8">
        <v>2.7040000000000002</v>
      </c>
      <c r="K71" s="8">
        <v>0</v>
      </c>
      <c r="L71" s="8">
        <v>0</v>
      </c>
      <c r="M71" s="8">
        <v>9.7000000000000003E-2</v>
      </c>
      <c r="N71" s="8">
        <v>2.1999999999999999E-2</v>
      </c>
      <c r="O71" s="8">
        <v>100.28</v>
      </c>
      <c r="P71" s="27">
        <v>1.927794572203716</v>
      </c>
      <c r="Q71" s="27">
        <v>7.2205427796284027E-2</v>
      </c>
      <c r="R71" s="27">
        <v>6.1414684546099579E-2</v>
      </c>
      <c r="S71" s="27">
        <v>0</v>
      </c>
      <c r="T71" s="27">
        <v>2.2163260694185338E-2</v>
      </c>
      <c r="U71" s="27">
        <v>2.2359300617865274E-3</v>
      </c>
      <c r="V71" s="27">
        <v>0.1599294498996878</v>
      </c>
      <c r="W71" s="27">
        <v>2.6348090427212815E-3</v>
      </c>
      <c r="X71" s="27">
        <v>1.6438789806997993</v>
      </c>
      <c r="Y71" s="27">
        <v>0.10013744409548095</v>
      </c>
      <c r="Z71" s="27">
        <v>0</v>
      </c>
      <c r="AA71" s="27">
        <v>0</v>
      </c>
      <c r="AB71" s="27">
        <v>3.9923945590397607</v>
      </c>
      <c r="AC71" s="27">
        <v>1.1489014723905075</v>
      </c>
      <c r="AD71" s="27">
        <v>0.14890147239050799</v>
      </c>
      <c r="AE71" s="27">
        <v>5.252200704098712</v>
      </c>
      <c r="AF71" s="27">
        <v>86.221317289185706</v>
      </c>
      <c r="AG71" s="27">
        <v>8.5264820067155878</v>
      </c>
      <c r="AH71" s="8">
        <f t="shared" si="3"/>
        <v>0.91133789642698593</v>
      </c>
    </row>
    <row r="72" spans="1:34">
      <c r="A72" s="12" t="s">
        <v>826</v>
      </c>
      <c r="B72" s="12" t="s">
        <v>419</v>
      </c>
      <c r="C72" s="8">
        <v>55.648000000000003</v>
      </c>
      <c r="D72" s="8">
        <v>4.9000000000000002E-2</v>
      </c>
      <c r="E72" s="8">
        <v>2.9</v>
      </c>
      <c r="F72" s="8">
        <v>0.43</v>
      </c>
      <c r="G72" s="8">
        <v>5.5460000000000003</v>
      </c>
      <c r="H72" s="8">
        <v>9.0999999999999998E-2</v>
      </c>
      <c r="I72" s="8">
        <v>33.67</v>
      </c>
      <c r="J72" s="8">
        <v>1.9379999999999999</v>
      </c>
      <c r="K72" s="8">
        <v>7.0000000000000001E-3</v>
      </c>
      <c r="L72" s="8">
        <v>5.0000000000000001E-3</v>
      </c>
      <c r="M72" s="8">
        <v>4.7E-2</v>
      </c>
      <c r="N72" s="8">
        <v>0</v>
      </c>
      <c r="O72" s="8">
        <v>100.331</v>
      </c>
      <c r="P72" s="27">
        <v>1.9188662424925775</v>
      </c>
      <c r="Q72" s="27">
        <v>8.1133757507422466E-2</v>
      </c>
      <c r="R72" s="27">
        <v>3.6714518342406924E-2</v>
      </c>
      <c r="S72" s="27">
        <v>4.6087262500463133E-2</v>
      </c>
      <c r="T72" s="27">
        <v>1.1722183148230939E-2</v>
      </c>
      <c r="U72" s="27">
        <v>1.2708172173708442E-3</v>
      </c>
      <c r="V72" s="27">
        <v>0.11320951643403845</v>
      </c>
      <c r="W72" s="27">
        <v>2.6575122461770097E-3</v>
      </c>
      <c r="X72" s="27">
        <v>1.7308647626601716</v>
      </c>
      <c r="Y72" s="27">
        <v>7.1593044968231948E-2</v>
      </c>
      <c r="Z72" s="27">
        <v>4.6795223954078759E-4</v>
      </c>
      <c r="AA72" s="27">
        <v>2.1992477863768585E-4</v>
      </c>
      <c r="AB72" s="27">
        <v>4.0148074945352707</v>
      </c>
      <c r="AC72" s="27">
        <v>0.71068302316763776</v>
      </c>
      <c r="AD72" s="27">
        <v>0.28931697683236229</v>
      </c>
      <c r="AE72" s="27">
        <v>3.6445023430488424</v>
      </c>
      <c r="AF72" s="27">
        <v>88.111082379786922</v>
      </c>
      <c r="AG72" s="27">
        <v>8.2444152771642365</v>
      </c>
      <c r="AH72" s="8">
        <f t="shared" si="3"/>
        <v>0.93860902583075678</v>
      </c>
    </row>
    <row r="73" spans="1:34">
      <c r="A73" s="12" t="s">
        <v>825</v>
      </c>
      <c r="B73" s="12" t="s">
        <v>419</v>
      </c>
      <c r="C73" s="8">
        <v>55.737000000000002</v>
      </c>
      <c r="D73" s="8">
        <v>5.3999999999999999E-2</v>
      </c>
      <c r="E73" s="8">
        <v>3.4039999999999999</v>
      </c>
      <c r="F73" s="8">
        <v>0.81100000000000005</v>
      </c>
      <c r="G73" s="8">
        <v>5.657</v>
      </c>
      <c r="H73" s="8">
        <v>0.06</v>
      </c>
      <c r="I73" s="8">
        <v>32.761000000000003</v>
      </c>
      <c r="J73" s="8">
        <v>1.7410000000000001</v>
      </c>
      <c r="K73" s="8">
        <v>7.0000000000000001E-3</v>
      </c>
      <c r="L73" s="8">
        <v>2E-3</v>
      </c>
      <c r="M73" s="8">
        <v>0.10100000000000001</v>
      </c>
      <c r="N73" s="8">
        <v>0</v>
      </c>
      <c r="O73" s="8">
        <v>100.33499999999999</v>
      </c>
      <c r="P73" s="27">
        <v>1.9216399918706188</v>
      </c>
      <c r="Q73" s="27">
        <v>7.8360008129381153E-2</v>
      </c>
      <c r="R73" s="27">
        <v>5.9948240898621469E-2</v>
      </c>
      <c r="S73" s="27">
        <v>0</v>
      </c>
      <c r="T73" s="27">
        <v>2.2105187235352868E-2</v>
      </c>
      <c r="U73" s="27">
        <v>1.4002773582898179E-3</v>
      </c>
      <c r="V73" s="27">
        <v>0.1632075522866008</v>
      </c>
      <c r="W73" s="27">
        <v>1.7519367756819635E-3</v>
      </c>
      <c r="X73" s="27">
        <v>1.6838773938105074</v>
      </c>
      <c r="Y73" s="27">
        <v>6.4305649507618717E-2</v>
      </c>
      <c r="Z73" s="27">
        <v>4.6788037219971473E-4</v>
      </c>
      <c r="AA73" s="27">
        <v>8.7956401179673394E-5</v>
      </c>
      <c r="AB73" s="27">
        <v>3.9971520746460527</v>
      </c>
      <c r="AC73" s="27">
        <v>1.0546164882439586</v>
      </c>
      <c r="AD73" s="27">
        <v>5.4616488243958601E-2</v>
      </c>
      <c r="AE73" s="27">
        <v>3.3612576386353741</v>
      </c>
      <c r="AF73" s="27">
        <v>88.016306433549389</v>
      </c>
      <c r="AG73" s="27">
        <v>8.6224359278152445</v>
      </c>
      <c r="AH73" s="8">
        <f t="shared" si="3"/>
        <v>0.91164047293468642</v>
      </c>
    </row>
    <row r="74" spans="1:34">
      <c r="A74" s="12" t="s">
        <v>824</v>
      </c>
      <c r="B74" s="12" t="s">
        <v>419</v>
      </c>
      <c r="C74" s="8">
        <v>55.939</v>
      </c>
      <c r="D74" s="8">
        <v>4.9000000000000002E-2</v>
      </c>
      <c r="E74" s="8">
        <v>3.2370000000000001</v>
      </c>
      <c r="F74" s="8">
        <v>0.86</v>
      </c>
      <c r="G74" s="8">
        <v>5.3719999999999999</v>
      </c>
      <c r="H74" s="8">
        <v>0.111</v>
      </c>
      <c r="I74" s="8">
        <v>31.664999999999999</v>
      </c>
      <c r="J74" s="8">
        <v>2.734</v>
      </c>
      <c r="K74" s="8">
        <v>0.245</v>
      </c>
      <c r="L74" s="8">
        <v>5.1999999999999998E-2</v>
      </c>
      <c r="M74" s="8">
        <v>9.5000000000000001E-2</v>
      </c>
      <c r="N74" s="8">
        <v>1.7000000000000001E-2</v>
      </c>
      <c r="O74" s="8">
        <v>100.376</v>
      </c>
      <c r="P74" s="27">
        <v>1.9324159332657951</v>
      </c>
      <c r="Q74" s="27">
        <v>6.7584066734204917E-2</v>
      </c>
      <c r="R74" s="27">
        <v>6.4198725004521229E-2</v>
      </c>
      <c r="S74" s="27">
        <v>0</v>
      </c>
      <c r="T74" s="27">
        <v>2.3487092988320236E-2</v>
      </c>
      <c r="U74" s="27">
        <v>1.2731332456638799E-3</v>
      </c>
      <c r="V74" s="27">
        <v>0.15525280974779454</v>
      </c>
      <c r="W74" s="27">
        <v>3.2474885608024637E-3</v>
      </c>
      <c r="X74" s="27">
        <v>1.630760868085718</v>
      </c>
      <c r="Y74" s="27">
        <v>0.10118271781433463</v>
      </c>
      <c r="Z74" s="27">
        <v>1.640817742233474E-2</v>
      </c>
      <c r="AA74" s="27">
        <v>2.291386087139303E-3</v>
      </c>
      <c r="AB74" s="27">
        <v>3.9981023989566289</v>
      </c>
      <c r="AC74" s="27">
        <v>1.0381674637217284</v>
      </c>
      <c r="AD74" s="27">
        <v>3.8167463721728502E-2</v>
      </c>
      <c r="AE74" s="27">
        <v>5.3523259092501583</v>
      </c>
      <c r="AF74" s="27">
        <v>86.263384050056771</v>
      </c>
      <c r="AG74" s="27">
        <v>8.3842900406930667</v>
      </c>
      <c r="AH74" s="8">
        <f t="shared" si="3"/>
        <v>0.91307300068601893</v>
      </c>
    </row>
    <row r="75" spans="1:34">
      <c r="A75" s="12" t="s">
        <v>823</v>
      </c>
      <c r="B75" s="12" t="s">
        <v>419</v>
      </c>
      <c r="C75" s="8">
        <v>55.604999999999997</v>
      </c>
      <c r="D75" s="8">
        <v>1.4E-2</v>
      </c>
      <c r="E75" s="8">
        <v>3.5419999999999998</v>
      </c>
      <c r="F75" s="8">
        <v>0.79400000000000004</v>
      </c>
      <c r="G75" s="8">
        <v>5.8170000000000002</v>
      </c>
      <c r="H75" s="8">
        <v>0.17399999999999999</v>
      </c>
      <c r="I75" s="8">
        <v>32.994</v>
      </c>
      <c r="J75" s="8">
        <v>1.371</v>
      </c>
      <c r="K75" s="8">
        <v>3.2000000000000001E-2</v>
      </c>
      <c r="L75" s="8">
        <v>0</v>
      </c>
      <c r="M75" s="8">
        <v>5.8000000000000003E-2</v>
      </c>
      <c r="N75" s="8">
        <v>0</v>
      </c>
      <c r="O75" s="8">
        <v>100.401</v>
      </c>
      <c r="P75" s="27">
        <v>1.9159453287667456</v>
      </c>
      <c r="Q75" s="27">
        <v>8.4054671233254385E-2</v>
      </c>
      <c r="R75" s="27">
        <v>5.9774810988173221E-2</v>
      </c>
      <c r="S75" s="27">
        <v>6.0912824086924999E-3</v>
      </c>
      <c r="T75" s="27">
        <v>2.1628912036498034E-2</v>
      </c>
      <c r="U75" s="27">
        <v>3.6281828887839565E-4</v>
      </c>
      <c r="V75" s="27">
        <v>0.16142266617465648</v>
      </c>
      <c r="W75" s="27">
        <v>5.0775856209628722E-3</v>
      </c>
      <c r="X75" s="27">
        <v>1.694841599903425</v>
      </c>
      <c r="Y75" s="27">
        <v>5.060910314257204E-2</v>
      </c>
      <c r="Z75" s="27">
        <v>2.1376056730267822E-3</v>
      </c>
      <c r="AA75" s="27">
        <v>0</v>
      </c>
      <c r="AB75" s="27">
        <v>4.0019463842368852</v>
      </c>
      <c r="AC75" s="27">
        <v>0.96363716299325552</v>
      </c>
      <c r="AD75" s="27">
        <v>3.6362837006744517E-2</v>
      </c>
      <c r="AE75" s="27">
        <v>2.6385812658184666</v>
      </c>
      <c r="AF75" s="27">
        <v>88.363101030201378</v>
      </c>
      <c r="AG75" s="27">
        <v>8.9983177039801685</v>
      </c>
      <c r="AH75" s="8">
        <f t="shared" si="3"/>
        <v>0.91303896264958517</v>
      </c>
    </row>
    <row r="76" spans="1:34">
      <c r="A76" s="12" t="s">
        <v>822</v>
      </c>
      <c r="B76" s="12" t="s">
        <v>419</v>
      </c>
      <c r="C76" s="8">
        <v>55.631</v>
      </c>
      <c r="D76" s="8">
        <v>7.3999999999999996E-2</v>
      </c>
      <c r="E76" s="8">
        <v>3.3580000000000001</v>
      </c>
      <c r="F76" s="8">
        <v>0.78700000000000003</v>
      </c>
      <c r="G76" s="8">
        <v>5.95</v>
      </c>
      <c r="H76" s="8">
        <v>7.0999999999999994E-2</v>
      </c>
      <c r="I76" s="8">
        <v>32.850999999999999</v>
      </c>
      <c r="J76" s="8">
        <v>1.581</v>
      </c>
      <c r="K76" s="8">
        <v>0</v>
      </c>
      <c r="L76" s="8">
        <v>0</v>
      </c>
      <c r="M76" s="8">
        <v>7.3999999999999996E-2</v>
      </c>
      <c r="N76" s="8">
        <v>4.7E-2</v>
      </c>
      <c r="O76" s="8">
        <v>100.42400000000001</v>
      </c>
      <c r="P76" s="27">
        <v>1.9188970157225727</v>
      </c>
      <c r="Q76" s="27">
        <v>8.1102984277427348E-2</v>
      </c>
      <c r="R76" s="27">
        <v>5.5401080981424988E-2</v>
      </c>
      <c r="S76" s="27">
        <v>6.0156063377814206E-4</v>
      </c>
      <c r="T76" s="27">
        <v>2.1461221541711335E-2</v>
      </c>
      <c r="U76" s="27">
        <v>1.9198106132930991E-3</v>
      </c>
      <c r="V76" s="27">
        <v>0.17100470721522998</v>
      </c>
      <c r="W76" s="27">
        <v>2.0741104963234148E-3</v>
      </c>
      <c r="X76" s="27">
        <v>1.689305798661543</v>
      </c>
      <c r="Y76" s="27">
        <v>5.8423637058005268E-2</v>
      </c>
      <c r="Z76" s="27">
        <v>0</v>
      </c>
      <c r="AA76" s="27">
        <v>0</v>
      </c>
      <c r="AB76" s="27">
        <v>4.0001919272013087</v>
      </c>
      <c r="AC76" s="27">
        <v>0.99649452994160193</v>
      </c>
      <c r="AD76" s="27">
        <v>3.5054700583980977E-3</v>
      </c>
      <c r="AE76" s="27">
        <v>3.040665069489048</v>
      </c>
      <c r="AF76" s="27">
        <v>87.920119190382181</v>
      </c>
      <c r="AG76" s="27">
        <v>9.0392157401287694</v>
      </c>
      <c r="AH76" s="8">
        <f t="shared" si="3"/>
        <v>0.90807733081384989</v>
      </c>
    </row>
    <row r="77" spans="1:34">
      <c r="A77" s="12" t="s">
        <v>821</v>
      </c>
      <c r="B77" s="12" t="s">
        <v>419</v>
      </c>
      <c r="C77" s="8">
        <v>55.384999999999998</v>
      </c>
      <c r="D77" s="8">
        <v>6.0999999999999999E-2</v>
      </c>
      <c r="E77" s="8">
        <v>4.1139999999999999</v>
      </c>
      <c r="F77" s="8">
        <v>1.111</v>
      </c>
      <c r="G77" s="8">
        <v>5.6280000000000001</v>
      </c>
      <c r="H77" s="8">
        <v>7.0000000000000007E-2</v>
      </c>
      <c r="I77" s="8">
        <v>32.085000000000001</v>
      </c>
      <c r="J77" s="8">
        <v>1.8720000000000001</v>
      </c>
      <c r="K77" s="8">
        <v>6.0999999999999999E-2</v>
      </c>
      <c r="L77" s="8">
        <v>6.0000000000000001E-3</v>
      </c>
      <c r="M77" s="8">
        <v>9.2999999999999999E-2</v>
      </c>
      <c r="N77" s="8">
        <v>0</v>
      </c>
      <c r="O77" s="8">
        <v>100.486</v>
      </c>
      <c r="P77" s="27">
        <v>1.9085274257459799</v>
      </c>
      <c r="Q77" s="27">
        <v>9.1472574254020111E-2</v>
      </c>
      <c r="R77" s="27">
        <v>7.5598253896817735E-2</v>
      </c>
      <c r="S77" s="27">
        <v>0</v>
      </c>
      <c r="T77" s="27">
        <v>3.0266709522899976E-2</v>
      </c>
      <c r="U77" s="27">
        <v>1.5809857225279843E-3</v>
      </c>
      <c r="V77" s="27">
        <v>0.16243570746832128</v>
      </c>
      <c r="W77" s="27">
        <v>2.0428807919154672E-3</v>
      </c>
      <c r="X77" s="27">
        <v>1.6482882647992323</v>
      </c>
      <c r="Y77" s="27">
        <v>6.9108904484542641E-2</v>
      </c>
      <c r="Z77" s="27">
        <v>4.075157777203465E-3</v>
      </c>
      <c r="AA77" s="27">
        <v>2.6373423726748534E-4</v>
      </c>
      <c r="AB77" s="27">
        <v>3.9936605987007283</v>
      </c>
      <c r="AC77" s="27">
        <v>1.1222391554360391</v>
      </c>
      <c r="AD77" s="27">
        <v>0.122239155436039</v>
      </c>
      <c r="AE77" s="27">
        <v>3.6723415032847289</v>
      </c>
      <c r="AF77" s="27">
        <v>87.587517836478824</v>
      </c>
      <c r="AG77" s="27">
        <v>8.7401406602364435</v>
      </c>
      <c r="AH77" s="8">
        <f t="shared" si="3"/>
        <v>0.91029239687763974</v>
      </c>
    </row>
    <row r="78" spans="1:34">
      <c r="A78" s="12" t="s">
        <v>820</v>
      </c>
      <c r="B78" s="12" t="s">
        <v>419</v>
      </c>
      <c r="C78" s="8">
        <v>53.807000000000002</v>
      </c>
      <c r="D78" s="8">
        <v>2.4E-2</v>
      </c>
      <c r="E78" s="8">
        <v>3.4420000000000002</v>
      </c>
      <c r="F78" s="8">
        <v>0.81699999999999995</v>
      </c>
      <c r="G78" s="8">
        <v>5.5019999999999998</v>
      </c>
      <c r="H78" s="8">
        <v>9.8000000000000004E-2</v>
      </c>
      <c r="I78" s="8">
        <v>35.215000000000003</v>
      </c>
      <c r="J78" s="8">
        <v>1.4470000000000001</v>
      </c>
      <c r="K78" s="8">
        <v>2.5000000000000001E-2</v>
      </c>
      <c r="L78" s="8">
        <v>2E-3</v>
      </c>
      <c r="M78" s="8">
        <v>0.11</v>
      </c>
      <c r="N78" s="8">
        <v>0</v>
      </c>
      <c r="O78" s="8">
        <v>100.489</v>
      </c>
      <c r="P78" s="27">
        <v>1.8611667335078546</v>
      </c>
      <c r="Q78" s="27">
        <v>0.13883326649214545</v>
      </c>
      <c r="R78" s="27">
        <v>1.4763577293515628E-3</v>
      </c>
      <c r="S78" s="27">
        <v>0.17082992316042667</v>
      </c>
      <c r="T78" s="27">
        <v>2.2341558424561231E-2</v>
      </c>
      <c r="U78" s="27">
        <v>6.2438090396593586E-4</v>
      </c>
      <c r="V78" s="27">
        <v>1.39587045744188E-2</v>
      </c>
      <c r="W78" s="27">
        <v>2.8708553987303225E-3</v>
      </c>
      <c r="X78" s="27">
        <v>1.8159298736857483</v>
      </c>
      <c r="Y78" s="27">
        <v>5.362125233515521E-2</v>
      </c>
      <c r="Z78" s="27">
        <v>1.6764664209153143E-3</v>
      </c>
      <c r="AA78" s="27">
        <v>8.8244066894548769E-5</v>
      </c>
      <c r="AB78" s="27">
        <v>4.0555002075513302</v>
      </c>
      <c r="AC78" s="27">
        <v>8.8981934992527795E-2</v>
      </c>
      <c r="AD78" s="27">
        <v>1.0889819349925278</v>
      </c>
      <c r="AE78" s="27">
        <v>2.6423610119526417</v>
      </c>
      <c r="AF78" s="27">
        <v>89.485830518758945</v>
      </c>
      <c r="AG78" s="27">
        <v>7.8718084692884256</v>
      </c>
      <c r="AH78" s="8">
        <f t="shared" si="3"/>
        <v>0.9923718281319126</v>
      </c>
    </row>
    <row r="79" spans="1:34">
      <c r="A79" s="12" t="s">
        <v>819</v>
      </c>
      <c r="B79" s="12" t="s">
        <v>419</v>
      </c>
      <c r="C79" s="8">
        <v>56.564999999999998</v>
      </c>
      <c r="D79" s="8">
        <v>2.7E-2</v>
      </c>
      <c r="E79" s="8">
        <v>2.9209999999999998</v>
      </c>
      <c r="F79" s="8">
        <v>0.747</v>
      </c>
      <c r="G79" s="8">
        <v>5.6470000000000002</v>
      </c>
      <c r="H79" s="8">
        <v>8.7999999999999995E-2</v>
      </c>
      <c r="I79" s="8">
        <v>32.814999999999998</v>
      </c>
      <c r="J79" s="8">
        <v>1.5109999999999999</v>
      </c>
      <c r="K79" s="8">
        <v>0.11600000000000001</v>
      </c>
      <c r="L79" s="8">
        <v>7.0000000000000001E-3</v>
      </c>
      <c r="M79" s="8">
        <v>7.1999999999999995E-2</v>
      </c>
      <c r="N79" s="8">
        <v>0</v>
      </c>
      <c r="O79" s="8">
        <v>100.51600000000001</v>
      </c>
      <c r="P79" s="27">
        <v>1.9429971811000137</v>
      </c>
      <c r="Q79" s="27">
        <v>5.7002818899986263E-2</v>
      </c>
      <c r="R79" s="27">
        <v>6.1243064149138673E-2</v>
      </c>
      <c r="S79" s="27">
        <v>0</v>
      </c>
      <c r="T79" s="27">
        <v>2.0285694722432746E-2</v>
      </c>
      <c r="U79" s="27">
        <v>6.975574975858109E-4</v>
      </c>
      <c r="V79" s="27">
        <v>0.16256145158917457</v>
      </c>
      <c r="W79" s="27">
        <v>2.5600343408773208E-3</v>
      </c>
      <c r="X79" s="27">
        <v>1.6804347952837766</v>
      </c>
      <c r="Y79" s="27">
        <v>5.5604605314306652E-2</v>
      </c>
      <c r="Z79" s="27">
        <v>7.7248617561578182E-3</v>
      </c>
      <c r="AA79" s="27">
        <v>3.0671247177013603E-4</v>
      </c>
      <c r="AB79" s="27">
        <v>3.9914187771252196</v>
      </c>
      <c r="AC79" s="27">
        <v>1.1654412015667455</v>
      </c>
      <c r="AD79" s="27">
        <v>0.16544120156674499</v>
      </c>
      <c r="AE79" s="27">
        <v>2.9247711599963928</v>
      </c>
      <c r="AF79" s="27">
        <v>88.389930972783446</v>
      </c>
      <c r="AG79" s="27">
        <v>8.6852978672201537</v>
      </c>
      <c r="AH79" s="8">
        <f t="shared" si="3"/>
        <v>0.91179501756175796</v>
      </c>
    </row>
    <row r="80" spans="1:34">
      <c r="A80" s="12" t="s">
        <v>818</v>
      </c>
      <c r="B80" s="12" t="s">
        <v>419</v>
      </c>
      <c r="C80" s="8">
        <v>55.441000000000003</v>
      </c>
      <c r="D80" s="8">
        <v>5.1999999999999998E-2</v>
      </c>
      <c r="E80" s="8">
        <v>3.375</v>
      </c>
      <c r="F80" s="8">
        <v>0.99099999999999999</v>
      </c>
      <c r="G80" s="8">
        <v>5.8</v>
      </c>
      <c r="H80" s="8">
        <v>0.112</v>
      </c>
      <c r="I80" s="8">
        <v>33.844000000000001</v>
      </c>
      <c r="J80" s="8">
        <v>0.88</v>
      </c>
      <c r="K80" s="8">
        <v>0</v>
      </c>
      <c r="L80" s="8">
        <v>0</v>
      </c>
      <c r="M80" s="8">
        <v>0.06</v>
      </c>
      <c r="N80" s="8">
        <v>2.1000000000000001E-2</v>
      </c>
      <c r="O80" s="8">
        <v>100.57599999999999</v>
      </c>
      <c r="P80" s="27">
        <v>1.9068888639944914</v>
      </c>
      <c r="Q80" s="27">
        <v>9.3111136005508577E-2</v>
      </c>
      <c r="R80" s="27">
        <v>4.3692675484755972E-2</v>
      </c>
      <c r="S80" s="27">
        <v>2.9598151802857409E-2</v>
      </c>
      <c r="T80" s="27">
        <v>2.6947152897430285E-2</v>
      </c>
      <c r="U80" s="27">
        <v>1.3452083017423606E-3</v>
      </c>
      <c r="V80" s="27">
        <v>0.13680170814353004</v>
      </c>
      <c r="W80" s="27">
        <v>3.2625042788152867E-3</v>
      </c>
      <c r="X80" s="27">
        <v>1.735405188758244</v>
      </c>
      <c r="Y80" s="27">
        <v>3.2426413655628698E-2</v>
      </c>
      <c r="Z80" s="27">
        <v>0</v>
      </c>
      <c r="AA80" s="27">
        <v>0</v>
      </c>
      <c r="AB80" s="27">
        <v>4.0094790033230048</v>
      </c>
      <c r="AC80" s="27">
        <v>0.82212634185873912</v>
      </c>
      <c r="AD80" s="27">
        <v>0.17787365814126088</v>
      </c>
      <c r="AE80" s="27">
        <v>1.6736265616288875</v>
      </c>
      <c r="AF80" s="27">
        <v>89.569578983959886</v>
      </c>
      <c r="AG80" s="27">
        <v>8.7567944544112297</v>
      </c>
      <c r="AH80" s="8">
        <f t="shared" si="3"/>
        <v>0.92693024025821258</v>
      </c>
    </row>
    <row r="81" spans="1:34">
      <c r="A81" s="12" t="s">
        <v>817</v>
      </c>
      <c r="B81" s="12" t="s">
        <v>419</v>
      </c>
      <c r="C81" s="8">
        <v>56.395000000000003</v>
      </c>
      <c r="D81" s="8">
        <v>0.06</v>
      </c>
      <c r="E81" s="8">
        <v>3.036</v>
      </c>
      <c r="F81" s="8">
        <v>0.70299999999999996</v>
      </c>
      <c r="G81" s="8">
        <v>5.7009999999999996</v>
      </c>
      <c r="H81" s="8">
        <v>8.5999999999999993E-2</v>
      </c>
      <c r="I81" s="8">
        <v>32.613</v>
      </c>
      <c r="J81" s="8">
        <v>1.8160000000000001</v>
      </c>
      <c r="K81" s="8">
        <v>7.9000000000000001E-2</v>
      </c>
      <c r="L81" s="8">
        <v>0</v>
      </c>
      <c r="M81" s="8">
        <v>7.2999999999999995E-2</v>
      </c>
      <c r="N81" s="8">
        <v>1.7999999999999999E-2</v>
      </c>
      <c r="O81" s="8">
        <v>100.58</v>
      </c>
      <c r="P81" s="27">
        <v>1.9383840304708642</v>
      </c>
      <c r="Q81" s="27">
        <v>6.1615969529135839E-2</v>
      </c>
      <c r="R81" s="27">
        <v>6.1363065866477412E-2</v>
      </c>
      <c r="S81" s="27">
        <v>0</v>
      </c>
      <c r="T81" s="27">
        <v>1.9102906581214728E-2</v>
      </c>
      <c r="U81" s="27">
        <v>1.5511090807328492E-3</v>
      </c>
      <c r="V81" s="27">
        <v>0.16419514020089218</v>
      </c>
      <c r="W81" s="27">
        <v>2.5034355393592799E-3</v>
      </c>
      <c r="X81" s="27">
        <v>1.6711477574612241</v>
      </c>
      <c r="Y81" s="27">
        <v>6.6870871837254819E-2</v>
      </c>
      <c r="Z81" s="27">
        <v>5.2642276412532326E-3</v>
      </c>
      <c r="AA81" s="27">
        <v>0</v>
      </c>
      <c r="AB81" s="27">
        <v>3.9919985142084085</v>
      </c>
      <c r="AC81" s="27">
        <v>1.1527713669851207</v>
      </c>
      <c r="AD81" s="27">
        <v>0.152771366985121</v>
      </c>
      <c r="AE81" s="27">
        <v>3.5108031607188153</v>
      </c>
      <c r="AF81" s="27">
        <v>87.737316229431713</v>
      </c>
      <c r="AG81" s="27">
        <v>8.7518806098494721</v>
      </c>
      <c r="AH81" s="8">
        <f t="shared" si="3"/>
        <v>0.91053707707151288</v>
      </c>
    </row>
    <row r="82" spans="1:34">
      <c r="A82" s="12" t="s">
        <v>816</v>
      </c>
      <c r="B82" s="12" t="s">
        <v>419</v>
      </c>
      <c r="C82" s="8">
        <v>56.186</v>
      </c>
      <c r="D82" s="8">
        <v>4.4999999999999998E-2</v>
      </c>
      <c r="E82" s="8">
        <v>3.383</v>
      </c>
      <c r="F82" s="8">
        <v>0.65300000000000002</v>
      </c>
      <c r="G82" s="8">
        <v>5.9029999999999996</v>
      </c>
      <c r="H82" s="8">
        <v>0.115</v>
      </c>
      <c r="I82" s="8">
        <v>32.686</v>
      </c>
      <c r="J82" s="8">
        <v>1.554</v>
      </c>
      <c r="K82" s="8">
        <v>7.0000000000000001E-3</v>
      </c>
      <c r="L82" s="8">
        <v>0</v>
      </c>
      <c r="M82" s="8">
        <v>8.5000000000000006E-2</v>
      </c>
      <c r="N82" s="8">
        <v>0</v>
      </c>
      <c r="O82" s="8">
        <v>100.617</v>
      </c>
      <c r="P82" s="27">
        <v>1.9304774284180526</v>
      </c>
      <c r="Q82" s="27">
        <v>6.9522571581947412E-2</v>
      </c>
      <c r="R82" s="27">
        <v>6.7461068920232153E-2</v>
      </c>
      <c r="S82" s="27">
        <v>0</v>
      </c>
      <c r="T82" s="27">
        <v>1.7737593558715299E-2</v>
      </c>
      <c r="U82" s="27">
        <v>1.1628963163783886E-3</v>
      </c>
      <c r="V82" s="27">
        <v>0.16996736635036619</v>
      </c>
      <c r="W82" s="27">
        <v>3.3463641078580191E-3</v>
      </c>
      <c r="X82" s="27">
        <v>1.6742614106930596</v>
      </c>
      <c r="Y82" s="27">
        <v>5.720178045137226E-2</v>
      </c>
      <c r="Z82" s="27">
        <v>4.6627593436315644E-4</v>
      </c>
      <c r="AA82" s="27">
        <v>0</v>
      </c>
      <c r="AB82" s="27">
        <v>3.9916047563323453</v>
      </c>
      <c r="AC82" s="27">
        <v>1.1550956186648864</v>
      </c>
      <c r="AD82" s="27">
        <v>0.155095618664886</v>
      </c>
      <c r="AE82" s="27">
        <v>3.0030697979710603</v>
      </c>
      <c r="AF82" s="27">
        <v>87.898031087249649</v>
      </c>
      <c r="AG82" s="27">
        <v>9.0988991147792859</v>
      </c>
      <c r="AH82" s="8">
        <f t="shared" si="3"/>
        <v>0.90783824194368701</v>
      </c>
    </row>
    <row r="83" spans="1:34">
      <c r="A83" s="12" t="s">
        <v>815</v>
      </c>
      <c r="B83" s="12" t="s">
        <v>419</v>
      </c>
      <c r="C83" s="8">
        <v>55.561999999999998</v>
      </c>
      <c r="D83" s="8">
        <v>0.03</v>
      </c>
      <c r="E83" s="8">
        <v>3.3359999999999999</v>
      </c>
      <c r="F83" s="8">
        <v>0.81200000000000006</v>
      </c>
      <c r="G83" s="8">
        <v>5.726</v>
      </c>
      <c r="H83" s="8">
        <v>9.6000000000000002E-2</v>
      </c>
      <c r="I83" s="8">
        <v>33.393000000000001</v>
      </c>
      <c r="J83" s="8">
        <v>1.464</v>
      </c>
      <c r="K83" s="8">
        <v>4.2000000000000003E-2</v>
      </c>
      <c r="L83" s="8">
        <v>1.0999999999999999E-2</v>
      </c>
      <c r="M83" s="8">
        <v>0.10100000000000001</v>
      </c>
      <c r="N83" s="8">
        <v>4.4999999999999998E-2</v>
      </c>
      <c r="O83" s="8">
        <v>100.61799999999999</v>
      </c>
      <c r="P83" s="27">
        <v>1.9126592319470095</v>
      </c>
      <c r="Q83" s="27">
        <v>8.7340768052990514E-2</v>
      </c>
      <c r="R83" s="27">
        <v>4.7996020178947635E-2</v>
      </c>
      <c r="S83" s="27">
        <v>2.8400920809813268E-2</v>
      </c>
      <c r="T83" s="27">
        <v>2.2098391573550039E-2</v>
      </c>
      <c r="U83" s="27">
        <v>7.7673496126206025E-4</v>
      </c>
      <c r="V83" s="27">
        <v>0.13603062676765673</v>
      </c>
      <c r="W83" s="27">
        <v>2.7987860707353088E-3</v>
      </c>
      <c r="X83" s="27">
        <v>1.7137207143478475</v>
      </c>
      <c r="Y83" s="27">
        <v>5.3991168488479541E-2</v>
      </c>
      <c r="Z83" s="27">
        <v>2.8029630263910533E-3</v>
      </c>
      <c r="AA83" s="27">
        <v>4.8301590641312603E-4</v>
      </c>
      <c r="AB83" s="27">
        <v>4.0090993421310968</v>
      </c>
      <c r="AC83" s="27">
        <v>0.82727815174011843</v>
      </c>
      <c r="AD83" s="27">
        <v>0.17272184825988154</v>
      </c>
      <c r="AE83" s="27">
        <v>2.7903245910140151</v>
      </c>
      <c r="AF83" s="27">
        <v>88.567022815874708</v>
      </c>
      <c r="AG83" s="27">
        <v>8.642652593111281</v>
      </c>
      <c r="AH83" s="8">
        <f t="shared" si="3"/>
        <v>0.92646004695656947</v>
      </c>
    </row>
    <row r="84" spans="1:34">
      <c r="A84" s="12" t="s">
        <v>814</v>
      </c>
      <c r="B84" s="12" t="s">
        <v>419</v>
      </c>
      <c r="C84" s="8">
        <v>55.494</v>
      </c>
      <c r="D84" s="8">
        <v>1.6E-2</v>
      </c>
      <c r="E84" s="8">
        <v>3.2250000000000001</v>
      </c>
      <c r="F84" s="8">
        <v>0.77700000000000002</v>
      </c>
      <c r="G84" s="8">
        <v>5.9080000000000004</v>
      </c>
      <c r="H84" s="8">
        <v>0.104</v>
      </c>
      <c r="I84" s="8">
        <v>33.292000000000002</v>
      </c>
      <c r="J84" s="8">
        <v>1.5660000000000001</v>
      </c>
      <c r="K84" s="8">
        <v>3.3000000000000002E-2</v>
      </c>
      <c r="L84" s="8">
        <v>3.3000000000000002E-2</v>
      </c>
      <c r="M84" s="8">
        <v>9.6000000000000002E-2</v>
      </c>
      <c r="N84" s="8">
        <v>0.10299999999999999</v>
      </c>
      <c r="O84" s="8">
        <v>100.64700000000001</v>
      </c>
      <c r="P84" s="27">
        <v>1.9133021711822376</v>
      </c>
      <c r="Q84" s="27">
        <v>8.6697828817762446E-2</v>
      </c>
      <c r="R84" s="27">
        <v>4.4340198458686281E-2</v>
      </c>
      <c r="S84" s="27">
        <v>3.5901261984264465E-2</v>
      </c>
      <c r="T84" s="27">
        <v>2.1178902838630071E-2</v>
      </c>
      <c r="U84" s="27">
        <v>4.1490568445246831E-4</v>
      </c>
      <c r="V84" s="27">
        <v>0.1339152495709684</v>
      </c>
      <c r="W84" s="27">
        <v>3.036754010169306E-3</v>
      </c>
      <c r="X84" s="27">
        <v>1.7112060157222566</v>
      </c>
      <c r="Y84" s="27">
        <v>5.7843053530651438E-2</v>
      </c>
      <c r="Z84" s="27">
        <v>2.2057679502341171E-3</v>
      </c>
      <c r="AA84" s="27">
        <v>1.4513110143897087E-3</v>
      </c>
      <c r="AB84" s="27">
        <v>4.0114934207647028</v>
      </c>
      <c r="AC84" s="27">
        <v>0.78858791965828612</v>
      </c>
      <c r="AD84" s="27">
        <v>0.21141208034171383</v>
      </c>
      <c r="AE84" s="27">
        <v>2.9786798488021491</v>
      </c>
      <c r="AF84" s="27">
        <v>88.120086424550394</v>
      </c>
      <c r="AG84" s="27">
        <v>8.9012337266474741</v>
      </c>
      <c r="AH84" s="8">
        <f t="shared" si="3"/>
        <v>0.92742197920000302</v>
      </c>
    </row>
    <row r="85" spans="1:34">
      <c r="A85" s="12" t="s">
        <v>813</v>
      </c>
      <c r="B85" s="12" t="s">
        <v>419</v>
      </c>
      <c r="C85" s="8">
        <v>57.993000000000002</v>
      </c>
      <c r="D85" s="8">
        <v>3.2000000000000001E-2</v>
      </c>
      <c r="E85" s="8">
        <v>1.0649999999999999</v>
      </c>
      <c r="F85" s="8">
        <v>0.127</v>
      </c>
      <c r="G85" s="8">
        <v>6.0270000000000001</v>
      </c>
      <c r="H85" s="8">
        <v>0.11700000000000001</v>
      </c>
      <c r="I85" s="8">
        <v>34.926000000000002</v>
      </c>
      <c r="J85" s="8">
        <v>0.32</v>
      </c>
      <c r="K85" s="8">
        <v>5.0000000000000001E-3</v>
      </c>
      <c r="L85" s="8">
        <v>2.1000000000000001E-2</v>
      </c>
      <c r="M85" s="8">
        <v>7.8E-2</v>
      </c>
      <c r="N85" s="8">
        <v>0</v>
      </c>
      <c r="O85" s="8">
        <v>100.711</v>
      </c>
      <c r="P85" s="27">
        <v>1.9811360950385604</v>
      </c>
      <c r="Q85" s="27">
        <v>1.8863904961439637E-2</v>
      </c>
      <c r="R85" s="27">
        <v>2.4012507067840971E-2</v>
      </c>
      <c r="S85" s="27">
        <v>0</v>
      </c>
      <c r="T85" s="27">
        <v>3.4299466159232253E-3</v>
      </c>
      <c r="U85" s="27">
        <v>8.2220588544891526E-4</v>
      </c>
      <c r="V85" s="27">
        <v>0.17235769169116827</v>
      </c>
      <c r="W85" s="27">
        <v>3.385036349895221E-3</v>
      </c>
      <c r="X85" s="27">
        <v>1.7787399634650145</v>
      </c>
      <c r="Y85" s="27">
        <v>1.1711449024546959E-2</v>
      </c>
      <c r="Z85" s="27">
        <v>3.3114414997609791E-4</v>
      </c>
      <c r="AA85" s="27">
        <v>9.1509682107407527E-4</v>
      </c>
      <c r="AB85" s="27">
        <v>3.9957050410708885</v>
      </c>
      <c r="AC85" s="27">
        <v>1.0782106394773405</v>
      </c>
      <c r="AD85" s="27">
        <v>7.8210639477340596E-2</v>
      </c>
      <c r="AE85" s="27">
        <v>0.59564052110267918</v>
      </c>
      <c r="AF85" s="27">
        <v>90.466140997906678</v>
      </c>
      <c r="AG85" s="27">
        <v>8.9382184809906455</v>
      </c>
      <c r="AH85" s="8">
        <f t="shared" si="3"/>
        <v>0.91166116609505576</v>
      </c>
    </row>
    <row r="86" spans="1:34">
      <c r="A86" s="12" t="s">
        <v>812</v>
      </c>
      <c r="B86" s="12" t="s">
        <v>419</v>
      </c>
      <c r="C86" s="8">
        <v>54.795999999999999</v>
      </c>
      <c r="D86" s="8">
        <v>6.4000000000000001E-2</v>
      </c>
      <c r="E86" s="8">
        <v>3.8340000000000001</v>
      </c>
      <c r="F86" s="8">
        <v>0.83799999999999997</v>
      </c>
      <c r="G86" s="8">
        <v>5.7560000000000002</v>
      </c>
      <c r="H86" s="8">
        <v>0.108</v>
      </c>
      <c r="I86" s="8">
        <v>34.338000000000001</v>
      </c>
      <c r="J86" s="8">
        <v>0.88800000000000001</v>
      </c>
      <c r="K86" s="8">
        <v>0.02</v>
      </c>
      <c r="L86" s="8">
        <v>0</v>
      </c>
      <c r="M86" s="8">
        <v>7.1999999999999995E-2</v>
      </c>
      <c r="N86" s="8">
        <v>0</v>
      </c>
      <c r="O86" s="8">
        <v>100.714</v>
      </c>
      <c r="P86" s="27">
        <v>1.8838158856028728</v>
      </c>
      <c r="Q86" s="27">
        <v>0.11618411439712717</v>
      </c>
      <c r="R86" s="27">
        <v>3.9151771733406615E-2</v>
      </c>
      <c r="S86" s="27">
        <v>7.7910198973860201E-2</v>
      </c>
      <c r="T86" s="27">
        <v>2.2776055957046033E-2</v>
      </c>
      <c r="U86" s="27">
        <v>1.6548606895600809E-3</v>
      </c>
      <c r="V86" s="27">
        <v>8.6483314456590854E-2</v>
      </c>
      <c r="W86" s="27">
        <v>3.1445035776850152E-3</v>
      </c>
      <c r="X86" s="27">
        <v>1.7599060002660325</v>
      </c>
      <c r="Y86" s="27">
        <v>3.2705777859550145E-2</v>
      </c>
      <c r="Z86" s="27">
        <v>1.3329932224312203E-3</v>
      </c>
      <c r="AA86" s="27">
        <v>0</v>
      </c>
      <c r="AB86" s="27">
        <v>4.0250654767361622</v>
      </c>
      <c r="AC86" s="27">
        <v>0.52607498101303618</v>
      </c>
      <c r="AD86" s="27">
        <v>0.47392501898696376</v>
      </c>
      <c r="AE86" s="27">
        <v>1.6685346161168773</v>
      </c>
      <c r="AF86" s="27">
        <v>89.784260602694104</v>
      </c>
      <c r="AG86" s="27">
        <v>8.5472047811890253</v>
      </c>
      <c r="AH86" s="8">
        <f t="shared" si="3"/>
        <v>0.95316084545821644</v>
      </c>
    </row>
    <row r="87" spans="1:34">
      <c r="A87" s="12" t="s">
        <v>811</v>
      </c>
      <c r="B87" s="12" t="s">
        <v>419</v>
      </c>
      <c r="C87" s="8">
        <v>55.192</v>
      </c>
      <c r="D87" s="8">
        <v>3.7999999999999999E-2</v>
      </c>
      <c r="E87" s="8">
        <v>3.3479999999999999</v>
      </c>
      <c r="F87" s="8">
        <v>0.93400000000000005</v>
      </c>
      <c r="G87" s="8">
        <v>5.4989999999999997</v>
      </c>
      <c r="H87" s="8">
        <v>0.128</v>
      </c>
      <c r="I87" s="8">
        <v>32.901000000000003</v>
      </c>
      <c r="J87" s="8">
        <v>2.5880000000000001</v>
      </c>
      <c r="K87" s="8">
        <v>0</v>
      </c>
      <c r="L87" s="8">
        <v>0</v>
      </c>
      <c r="M87" s="8">
        <v>0.115</v>
      </c>
      <c r="N87" s="8">
        <v>0</v>
      </c>
      <c r="O87" s="8">
        <v>100.74299999999999</v>
      </c>
      <c r="P87" s="27">
        <v>1.9032181895887215</v>
      </c>
      <c r="Q87" s="27">
        <v>9.6781810411278535E-2</v>
      </c>
      <c r="R87" s="27">
        <v>3.9277413680022966E-2</v>
      </c>
      <c r="S87" s="27">
        <v>4.4936941952295584E-2</v>
      </c>
      <c r="T87" s="27">
        <v>2.5462686833603036E-2</v>
      </c>
      <c r="U87" s="27">
        <v>9.8557099118896734E-4</v>
      </c>
      <c r="V87" s="27">
        <v>0.11303135793180558</v>
      </c>
      <c r="W87" s="27">
        <v>3.7381881572827905E-3</v>
      </c>
      <c r="X87" s="27">
        <v>1.6914003800097457</v>
      </c>
      <c r="Y87" s="27">
        <v>9.5608969840425426E-2</v>
      </c>
      <c r="Z87" s="27">
        <v>0</v>
      </c>
      <c r="AA87" s="27">
        <v>0</v>
      </c>
      <c r="AB87" s="27">
        <v>4.0144415093963701</v>
      </c>
      <c r="AC87" s="27">
        <v>0.71553190111392539</v>
      </c>
      <c r="AD87" s="27">
        <v>0.28446809888607466</v>
      </c>
      <c r="AE87" s="27">
        <v>4.9062550825199374</v>
      </c>
      <c r="AF87" s="27">
        <v>86.795639832218114</v>
      </c>
      <c r="AG87" s="27">
        <v>8.2981050852619376</v>
      </c>
      <c r="AH87" s="8">
        <f t="shared" si="3"/>
        <v>0.93735902802244608</v>
      </c>
    </row>
    <row r="88" spans="1:34">
      <c r="A88" s="12" t="s">
        <v>810</v>
      </c>
      <c r="B88" s="12" t="s">
        <v>419</v>
      </c>
      <c r="C88" s="8">
        <v>55.94</v>
      </c>
      <c r="D88" s="8">
        <v>5.3999999999999999E-2</v>
      </c>
      <c r="E88" s="8">
        <v>3.4460000000000002</v>
      </c>
      <c r="F88" s="8">
        <v>0.85</v>
      </c>
      <c r="G88" s="8">
        <v>5.8390000000000004</v>
      </c>
      <c r="H88" s="8">
        <v>8.6999999999999994E-2</v>
      </c>
      <c r="I88" s="8">
        <v>32.368000000000002</v>
      </c>
      <c r="J88" s="8">
        <v>2.012</v>
      </c>
      <c r="K88" s="8">
        <v>6.4000000000000001E-2</v>
      </c>
      <c r="L88" s="8">
        <v>0</v>
      </c>
      <c r="M88" s="8">
        <v>0.10299999999999999</v>
      </c>
      <c r="N88" s="8">
        <v>0</v>
      </c>
      <c r="O88" s="8">
        <v>100.76300000000001</v>
      </c>
      <c r="P88" s="27">
        <v>1.9235548298384388</v>
      </c>
      <c r="Q88" s="27">
        <v>7.644517016156116E-2</v>
      </c>
      <c r="R88" s="27">
        <v>6.3200499844989544E-2</v>
      </c>
      <c r="S88" s="27">
        <v>0</v>
      </c>
      <c r="T88" s="27">
        <v>2.3107126318005315E-2</v>
      </c>
      <c r="U88" s="27">
        <v>1.3965861657926298E-3</v>
      </c>
      <c r="V88" s="27">
        <v>0.16806581797865974</v>
      </c>
      <c r="W88" s="27">
        <v>2.5336119606411854E-3</v>
      </c>
      <c r="X88" s="27">
        <v>1.6592921225201465</v>
      </c>
      <c r="Y88" s="27">
        <v>7.4119418516574442E-2</v>
      </c>
      <c r="Z88" s="27">
        <v>4.2664870311241243E-3</v>
      </c>
      <c r="AA88" s="27">
        <v>0</v>
      </c>
      <c r="AB88" s="27">
        <v>3.9959816703359334</v>
      </c>
      <c r="AC88" s="27">
        <v>1.0749523119797668</v>
      </c>
      <c r="AD88" s="27">
        <v>7.49523119797669E-2</v>
      </c>
      <c r="AE88" s="27">
        <v>3.8928041721618767</v>
      </c>
      <c r="AF88" s="27">
        <v>87.147193362524106</v>
      </c>
      <c r="AG88" s="27">
        <v>8.9600024653140196</v>
      </c>
      <c r="AH88" s="8">
        <f t="shared" si="3"/>
        <v>0.90802797073638264</v>
      </c>
    </row>
    <row r="89" spans="1:34">
      <c r="A89" s="12" t="s">
        <v>809</v>
      </c>
      <c r="B89" s="12" t="s">
        <v>419</v>
      </c>
      <c r="C89" s="8">
        <v>56</v>
      </c>
      <c r="D89" s="8">
        <v>0.04</v>
      </c>
      <c r="E89" s="8">
        <v>3.4390000000000001</v>
      </c>
      <c r="F89" s="8">
        <v>0.88</v>
      </c>
      <c r="G89" s="8">
        <v>5.556</v>
      </c>
      <c r="H89" s="8">
        <v>9.7000000000000003E-2</v>
      </c>
      <c r="I89" s="8">
        <v>32.325000000000003</v>
      </c>
      <c r="J89" s="8">
        <v>2.2919999999999998</v>
      </c>
      <c r="K89" s="8">
        <v>3.5000000000000003E-2</v>
      </c>
      <c r="L89" s="8">
        <v>2.1999999999999999E-2</v>
      </c>
      <c r="M89" s="8">
        <v>9.4E-2</v>
      </c>
      <c r="N89" s="8">
        <v>0</v>
      </c>
      <c r="O89" s="8">
        <v>100.78</v>
      </c>
      <c r="P89" s="27">
        <v>1.9243413739245681</v>
      </c>
      <c r="Q89" s="27">
        <v>7.5658626075431945E-2</v>
      </c>
      <c r="R89" s="27">
        <v>6.3610983818640443E-2</v>
      </c>
      <c r="S89" s="27">
        <v>0</v>
      </c>
      <c r="T89" s="27">
        <v>2.3906812049651165E-2</v>
      </c>
      <c r="U89" s="27">
        <v>1.0338224277969459E-3</v>
      </c>
      <c r="V89" s="27">
        <v>0.15985895689697757</v>
      </c>
      <c r="W89" s="27">
        <v>2.8229589606162757E-3</v>
      </c>
      <c r="X89" s="27">
        <v>1.6559892066287083</v>
      </c>
      <c r="Y89" s="27">
        <v>8.437827114849622E-2</v>
      </c>
      <c r="Z89" s="27">
        <v>2.3316882410734925E-3</v>
      </c>
      <c r="AA89" s="27">
        <v>9.6433024507072218E-4</v>
      </c>
      <c r="AB89" s="27">
        <v>3.994897030417031</v>
      </c>
      <c r="AC89" s="27">
        <v>1.099884378341335</v>
      </c>
      <c r="AD89" s="27">
        <v>9.9884378341335095E-2</v>
      </c>
      <c r="AE89" s="27">
        <v>4.4338455654760951</v>
      </c>
      <c r="AF89" s="27">
        <v>87.017668178637848</v>
      </c>
      <c r="AG89" s="27">
        <v>8.5484862558860648</v>
      </c>
      <c r="AH89" s="8">
        <f t="shared" si="3"/>
        <v>0.9119645793585559</v>
      </c>
    </row>
    <row r="90" spans="1:34">
      <c r="A90" s="12" t="s">
        <v>808</v>
      </c>
      <c r="B90" s="12" t="s">
        <v>419</v>
      </c>
      <c r="C90" s="8">
        <v>56.058</v>
      </c>
      <c r="D90" s="8">
        <v>4.8000000000000001E-2</v>
      </c>
      <c r="E90" s="8">
        <v>3.081</v>
      </c>
      <c r="F90" s="8">
        <v>0.51100000000000001</v>
      </c>
      <c r="G90" s="8">
        <v>5.7519999999999998</v>
      </c>
      <c r="H90" s="8">
        <v>0.154</v>
      </c>
      <c r="I90" s="8">
        <v>33.841000000000001</v>
      </c>
      <c r="J90" s="8">
        <v>1.284</v>
      </c>
      <c r="K90" s="8">
        <v>1.4999999999999999E-2</v>
      </c>
      <c r="L90" s="8">
        <v>7.0000000000000001E-3</v>
      </c>
      <c r="M90" s="8">
        <v>3.5000000000000003E-2</v>
      </c>
      <c r="N90" s="8">
        <v>6.0000000000000001E-3</v>
      </c>
      <c r="O90" s="8">
        <v>100.792</v>
      </c>
      <c r="P90" s="27">
        <v>1.9217010280403155</v>
      </c>
      <c r="Q90" s="27">
        <v>7.8298971959684494E-2</v>
      </c>
      <c r="R90" s="27">
        <v>4.6172554172970462E-2</v>
      </c>
      <c r="S90" s="27">
        <v>2.5603262214170641E-2</v>
      </c>
      <c r="T90" s="27">
        <v>1.38488600985491E-2</v>
      </c>
      <c r="U90" s="27">
        <v>1.2376029286856769E-3</v>
      </c>
      <c r="V90" s="27">
        <v>0.13892581020969433</v>
      </c>
      <c r="W90" s="27">
        <v>4.4710310295335938E-3</v>
      </c>
      <c r="X90" s="27">
        <v>1.7294829664428255</v>
      </c>
      <c r="Y90" s="27">
        <v>4.7155805313592508E-2</v>
      </c>
      <c r="Z90" s="27">
        <v>9.9689135551197855E-4</v>
      </c>
      <c r="AA90" s="27">
        <v>3.0609432661176712E-4</v>
      </c>
      <c r="AB90" s="27">
        <v>4.0082008780921461</v>
      </c>
      <c r="AC90" s="27">
        <v>0.84438457084222351</v>
      </c>
      <c r="AD90" s="27">
        <v>0.15561542915777651</v>
      </c>
      <c r="AE90" s="27">
        <v>2.4236668949425293</v>
      </c>
      <c r="AF90" s="27">
        <v>88.890234898103543</v>
      </c>
      <c r="AG90" s="27">
        <v>8.6860982069539343</v>
      </c>
      <c r="AH90" s="8">
        <f t="shared" si="3"/>
        <v>0.92564485248319328</v>
      </c>
    </row>
    <row r="91" spans="1:34">
      <c r="A91" s="12" t="s">
        <v>807</v>
      </c>
      <c r="B91" s="12" t="s">
        <v>419</v>
      </c>
      <c r="C91" s="8">
        <v>55.697000000000003</v>
      </c>
      <c r="D91" s="8">
        <v>3.6999999999999998E-2</v>
      </c>
      <c r="E91" s="8">
        <v>3.1030000000000002</v>
      </c>
      <c r="F91" s="8">
        <v>0.73399999999999999</v>
      </c>
      <c r="G91" s="8">
        <v>5.8289999999999997</v>
      </c>
      <c r="H91" s="8">
        <v>8.6999999999999994E-2</v>
      </c>
      <c r="I91" s="8">
        <v>34.048000000000002</v>
      </c>
      <c r="J91" s="8">
        <v>1.1910000000000001</v>
      </c>
      <c r="K91" s="8">
        <v>0</v>
      </c>
      <c r="L91" s="8">
        <v>0</v>
      </c>
      <c r="M91" s="8">
        <v>7.5999999999999998E-2</v>
      </c>
      <c r="N91" s="8">
        <v>0</v>
      </c>
      <c r="O91" s="8">
        <v>100.80200000000001</v>
      </c>
      <c r="P91" s="27">
        <v>1.9119212264953855</v>
      </c>
      <c r="Q91" s="27">
        <v>8.807877350461446E-2</v>
      </c>
      <c r="R91" s="27">
        <v>3.7451958068320079E-2</v>
      </c>
      <c r="S91" s="27">
        <v>4.3040149291833085E-2</v>
      </c>
      <c r="T91" s="27">
        <v>1.9919533160263927E-2</v>
      </c>
      <c r="U91" s="27">
        <v>9.552824149887555E-4</v>
      </c>
      <c r="V91" s="27">
        <v>0.12367494529089301</v>
      </c>
      <c r="W91" s="27">
        <v>2.5292757716491496E-3</v>
      </c>
      <c r="X91" s="27">
        <v>1.7424273345604637</v>
      </c>
      <c r="Y91" s="27">
        <v>4.3799774230528991E-2</v>
      </c>
      <c r="Z91" s="27">
        <v>0</v>
      </c>
      <c r="AA91" s="27">
        <v>0</v>
      </c>
      <c r="AB91" s="27">
        <v>4.0137982527889404</v>
      </c>
      <c r="AC91" s="27">
        <v>0.74183411886272821</v>
      </c>
      <c r="AD91" s="27">
        <v>0.25816588113727174</v>
      </c>
      <c r="AE91" s="27">
        <v>2.2398574818218027</v>
      </c>
      <c r="AF91" s="27">
        <v>89.105228746265624</v>
      </c>
      <c r="AG91" s="27">
        <v>8.6549137719125895</v>
      </c>
      <c r="AH91" s="8">
        <f t="shared" si="3"/>
        <v>0.93372552693052591</v>
      </c>
    </row>
    <row r="92" spans="1:34">
      <c r="A92" s="12" t="s">
        <v>806</v>
      </c>
      <c r="B92" s="12" t="s">
        <v>419</v>
      </c>
      <c r="C92" s="8">
        <v>55.963999999999999</v>
      </c>
      <c r="D92" s="8">
        <v>6.0999999999999999E-2</v>
      </c>
      <c r="E92" s="8">
        <v>3.4750000000000001</v>
      </c>
      <c r="F92" s="8">
        <v>0.83899999999999997</v>
      </c>
      <c r="G92" s="8">
        <v>5.7770000000000001</v>
      </c>
      <c r="H92" s="8">
        <v>9.0999999999999998E-2</v>
      </c>
      <c r="I92" s="8">
        <v>32.271999999999998</v>
      </c>
      <c r="J92" s="8">
        <v>2.1970000000000001</v>
      </c>
      <c r="K92" s="8">
        <v>5.3999999999999999E-2</v>
      </c>
      <c r="L92" s="8">
        <v>0</v>
      </c>
      <c r="M92" s="8">
        <v>0.113</v>
      </c>
      <c r="N92" s="8">
        <v>0</v>
      </c>
      <c r="O92" s="8">
        <v>100.843</v>
      </c>
      <c r="P92" s="27">
        <v>1.9233475139297995</v>
      </c>
      <c r="Q92" s="27">
        <v>7.6652486070200476E-2</v>
      </c>
      <c r="R92" s="27">
        <v>6.4092818217646674E-2</v>
      </c>
      <c r="S92" s="27">
        <v>0</v>
      </c>
      <c r="T92" s="27">
        <v>2.2795854588944429E-2</v>
      </c>
      <c r="U92" s="27">
        <v>1.5767785936756261E-3</v>
      </c>
      <c r="V92" s="27">
        <v>0.16622120418978217</v>
      </c>
      <c r="W92" s="27">
        <v>2.648677880572273E-3</v>
      </c>
      <c r="X92" s="27">
        <v>1.6534831412581754</v>
      </c>
      <c r="Y92" s="27">
        <v>8.089114605481379E-2</v>
      </c>
      <c r="Z92" s="27">
        <v>3.5979168316546779E-3</v>
      </c>
      <c r="AA92" s="27">
        <v>0</v>
      </c>
      <c r="AB92" s="27">
        <v>3.9953075376152651</v>
      </c>
      <c r="AC92" s="27">
        <v>1.0884709036846778</v>
      </c>
      <c r="AD92" s="27">
        <v>8.8470903684677804E-2</v>
      </c>
      <c r="AE92" s="27">
        <v>4.2501717517948707</v>
      </c>
      <c r="AF92" s="27">
        <v>86.877089543056812</v>
      </c>
      <c r="AG92" s="27">
        <v>8.8727387051483131</v>
      </c>
      <c r="AH92" s="8">
        <f t="shared" si="3"/>
        <v>0.9086548292278418</v>
      </c>
    </row>
    <row r="93" spans="1:34">
      <c r="A93" s="12" t="s">
        <v>805</v>
      </c>
      <c r="B93" s="12" t="s">
        <v>419</v>
      </c>
      <c r="C93" s="8">
        <v>56.268999999999998</v>
      </c>
      <c r="D93" s="8">
        <v>4.2000000000000003E-2</v>
      </c>
      <c r="E93" s="8">
        <v>3.194</v>
      </c>
      <c r="F93" s="8">
        <v>0.96699999999999997</v>
      </c>
      <c r="G93" s="8">
        <v>5.6310000000000002</v>
      </c>
      <c r="H93" s="8">
        <v>6.5000000000000002E-2</v>
      </c>
      <c r="I93" s="8">
        <v>31.803000000000001</v>
      </c>
      <c r="J93" s="8">
        <v>2.7250000000000001</v>
      </c>
      <c r="K93" s="8">
        <v>4.3999999999999997E-2</v>
      </c>
      <c r="L93" s="8">
        <v>0</v>
      </c>
      <c r="M93" s="8">
        <v>0.105</v>
      </c>
      <c r="N93" s="8">
        <v>0</v>
      </c>
      <c r="O93" s="8">
        <v>100.845</v>
      </c>
      <c r="P93" s="27">
        <v>1.9343931389730586</v>
      </c>
      <c r="Q93" s="27">
        <v>6.5606861026941354E-2</v>
      </c>
      <c r="R93" s="27">
        <v>6.3795008481388416E-2</v>
      </c>
      <c r="S93" s="27">
        <v>0</v>
      </c>
      <c r="T93" s="27">
        <v>2.6281304908979848E-2</v>
      </c>
      <c r="U93" s="27">
        <v>1.0859671901263584E-3</v>
      </c>
      <c r="V93" s="27">
        <v>0.16235034517133029</v>
      </c>
      <c r="W93" s="27">
        <v>1.8924640690906056E-3</v>
      </c>
      <c r="X93" s="27">
        <v>1.6299283481397702</v>
      </c>
      <c r="Y93" s="27">
        <v>0.10036076700647663</v>
      </c>
      <c r="Z93" s="27">
        <v>2.9324902061194191E-3</v>
      </c>
      <c r="AA93" s="27">
        <v>0</v>
      </c>
      <c r="AB93" s="27">
        <v>3.9886266951732821</v>
      </c>
      <c r="AC93" s="27">
        <v>1.2197042082521883</v>
      </c>
      <c r="AD93" s="27">
        <v>0.219704208252188</v>
      </c>
      <c r="AE93" s="27">
        <v>5.2973911769244655</v>
      </c>
      <c r="AF93" s="27">
        <v>86.033300740890922</v>
      </c>
      <c r="AG93" s="27">
        <v>8.6693080821846049</v>
      </c>
      <c r="AH93" s="8">
        <f t="shared" si="3"/>
        <v>0.90941679674191722</v>
      </c>
    </row>
    <row r="94" spans="1:34">
      <c r="A94" s="12" t="s">
        <v>804</v>
      </c>
      <c r="B94" s="12" t="s">
        <v>419</v>
      </c>
      <c r="C94" s="8">
        <v>55.037999999999997</v>
      </c>
      <c r="D94" s="8">
        <v>4.9000000000000002E-2</v>
      </c>
      <c r="E94" s="8">
        <v>2.8250000000000002</v>
      </c>
      <c r="F94" s="8">
        <v>0.70499999999999996</v>
      </c>
      <c r="G94" s="8">
        <v>5.6909999999999998</v>
      </c>
      <c r="H94" s="8">
        <v>0.17399999999999999</v>
      </c>
      <c r="I94" s="8">
        <v>35.401000000000003</v>
      </c>
      <c r="J94" s="8">
        <v>0.90300000000000002</v>
      </c>
      <c r="K94" s="8">
        <v>1.4E-2</v>
      </c>
      <c r="L94" s="8">
        <v>6.0000000000000001E-3</v>
      </c>
      <c r="M94" s="8">
        <v>3.5000000000000003E-2</v>
      </c>
      <c r="N94" s="8">
        <v>1.2999999999999999E-2</v>
      </c>
      <c r="O94" s="8">
        <v>100.854</v>
      </c>
      <c r="P94" s="27">
        <v>1.8908309065988353</v>
      </c>
      <c r="Q94" s="27">
        <v>0.10916909340116465</v>
      </c>
      <c r="R94" s="27">
        <v>5.2078782486214142E-3</v>
      </c>
      <c r="S94" s="27">
        <v>0.12392141149928193</v>
      </c>
      <c r="T94" s="27">
        <v>1.9148028720416724E-2</v>
      </c>
      <c r="U94" s="27">
        <v>1.2661291172182988E-3</v>
      </c>
      <c r="V94" s="27">
        <v>3.7876757460876292E-2</v>
      </c>
      <c r="W94" s="27">
        <v>5.0626515467831973E-3</v>
      </c>
      <c r="X94" s="27">
        <v>1.8131363153219036</v>
      </c>
      <c r="Y94" s="27">
        <v>3.3235308770527577E-2</v>
      </c>
      <c r="Z94" s="27">
        <v>9.3245188663068938E-4</v>
      </c>
      <c r="AA94" s="27">
        <v>2.6293615984244821E-4</v>
      </c>
      <c r="AB94" s="27">
        <v>4.0400498687321029</v>
      </c>
      <c r="AC94" s="27">
        <v>0.23409880163849817</v>
      </c>
      <c r="AD94" s="27">
        <v>0.76590119836150183</v>
      </c>
      <c r="AE94" s="27">
        <v>1.6508430936369751</v>
      </c>
      <c r="AF94" s="27">
        <v>90.060952483939957</v>
      </c>
      <c r="AG94" s="27">
        <v>8.2882044224230782</v>
      </c>
      <c r="AH94" s="8">
        <f t="shared" si="3"/>
        <v>0.97953728257362704</v>
      </c>
    </row>
    <row r="95" spans="1:34">
      <c r="A95" s="12" t="s">
        <v>803</v>
      </c>
      <c r="B95" s="12" t="s">
        <v>419</v>
      </c>
      <c r="C95" s="8">
        <v>57.084000000000003</v>
      </c>
      <c r="D95" s="8">
        <v>0.03</v>
      </c>
      <c r="E95" s="8">
        <v>3.2389999999999999</v>
      </c>
      <c r="F95" s="8">
        <v>0.70099999999999996</v>
      </c>
      <c r="G95" s="8">
        <v>5.9779999999999998</v>
      </c>
      <c r="H95" s="8">
        <v>0.08</v>
      </c>
      <c r="I95" s="8">
        <v>32.21</v>
      </c>
      <c r="J95" s="8">
        <v>1.4179999999999999</v>
      </c>
      <c r="K95" s="8">
        <v>0</v>
      </c>
      <c r="L95" s="8">
        <v>6.0000000000000001E-3</v>
      </c>
      <c r="M95" s="8">
        <v>9.0999999999999998E-2</v>
      </c>
      <c r="N95" s="8">
        <v>2.9000000000000001E-2</v>
      </c>
      <c r="O95" s="8">
        <v>100.866</v>
      </c>
      <c r="P95" s="27">
        <v>1.9529374477801771</v>
      </c>
      <c r="Q95" s="27">
        <v>4.7062552219822917E-2</v>
      </c>
      <c r="R95" s="27">
        <v>8.3528967700435969E-2</v>
      </c>
      <c r="S95" s="27">
        <v>0</v>
      </c>
      <c r="T95" s="27">
        <v>1.895993561900701E-2</v>
      </c>
      <c r="U95" s="27">
        <v>7.719462435627968E-4</v>
      </c>
      <c r="V95" s="27">
        <v>0.17223542429777061</v>
      </c>
      <c r="W95" s="27">
        <v>2.3179425217854039E-3</v>
      </c>
      <c r="X95" s="27">
        <v>1.6428183240628587</v>
      </c>
      <c r="Y95" s="27">
        <v>5.1972317817973741E-2</v>
      </c>
      <c r="Z95" s="27">
        <v>0</v>
      </c>
      <c r="AA95" s="27">
        <v>2.6183892117110914E-4</v>
      </c>
      <c r="AB95" s="27">
        <v>3.9728666971845654</v>
      </c>
      <c r="AC95" s="27">
        <v>1.4973998969244653</v>
      </c>
      <c r="AD95" s="27">
        <v>0.49739989692446501</v>
      </c>
      <c r="AE95" s="27">
        <v>2.7802436349907635</v>
      </c>
      <c r="AF95" s="27">
        <v>87.882076087481835</v>
      </c>
      <c r="AG95" s="27">
        <v>9.3376802775273866</v>
      </c>
      <c r="AH95" s="8">
        <f t="shared" si="3"/>
        <v>0.90510725952146875</v>
      </c>
    </row>
    <row r="96" spans="1:34">
      <c r="A96" s="12" t="s">
        <v>802</v>
      </c>
      <c r="B96" s="12" t="s">
        <v>419</v>
      </c>
      <c r="C96" s="8">
        <v>56.555999999999997</v>
      </c>
      <c r="D96" s="8">
        <v>2.1000000000000001E-2</v>
      </c>
      <c r="E96" s="8">
        <v>3.5430000000000001</v>
      </c>
      <c r="F96" s="8">
        <v>0.81799999999999995</v>
      </c>
      <c r="G96" s="8">
        <v>5.8540000000000001</v>
      </c>
      <c r="H96" s="8">
        <v>0.112</v>
      </c>
      <c r="I96" s="8">
        <v>33.002000000000002</v>
      </c>
      <c r="J96" s="8">
        <v>0.85299999999999998</v>
      </c>
      <c r="K96" s="8">
        <v>5.0000000000000001E-3</v>
      </c>
      <c r="L96" s="8">
        <v>0</v>
      </c>
      <c r="M96" s="8">
        <v>7.6999999999999999E-2</v>
      </c>
      <c r="N96" s="8">
        <v>4.2999999999999997E-2</v>
      </c>
      <c r="O96" s="8">
        <v>100.884</v>
      </c>
      <c r="P96" s="27">
        <v>1.9336998026081533</v>
      </c>
      <c r="Q96" s="27">
        <v>6.6300197391846671E-2</v>
      </c>
      <c r="R96" s="27">
        <v>7.6461470199788578E-2</v>
      </c>
      <c r="S96" s="27">
        <v>0</v>
      </c>
      <c r="T96" s="27">
        <v>2.2111009716130996E-2</v>
      </c>
      <c r="U96" s="27">
        <v>5.4003452995699062E-4</v>
      </c>
      <c r="V96" s="27">
        <v>0.16805929878114442</v>
      </c>
      <c r="W96" s="27">
        <v>3.2431507003450356E-3</v>
      </c>
      <c r="X96" s="27">
        <v>1.6821917739150791</v>
      </c>
      <c r="Y96" s="27">
        <v>3.1245056713010866E-2</v>
      </c>
      <c r="Z96" s="27">
        <v>3.3142763604975803E-4</v>
      </c>
      <c r="AA96" s="27">
        <v>0</v>
      </c>
      <c r="AB96" s="27">
        <v>3.9841832221915054</v>
      </c>
      <c r="AC96" s="27">
        <v>1.2959472053781558</v>
      </c>
      <c r="AD96" s="27">
        <v>0.295947205378156</v>
      </c>
      <c r="AE96" s="27">
        <v>1.6577919844273776</v>
      </c>
      <c r="AF96" s="27">
        <v>89.253287797836734</v>
      </c>
      <c r="AG96" s="27">
        <v>9.0889202177358914</v>
      </c>
      <c r="AH96" s="8">
        <f t="shared" si="3"/>
        <v>0.90916946285768396</v>
      </c>
    </row>
    <row r="97" spans="1:67">
      <c r="A97" s="12" t="s">
        <v>801</v>
      </c>
      <c r="B97" s="12" t="s">
        <v>419</v>
      </c>
      <c r="C97" s="8">
        <v>55.917999999999999</v>
      </c>
      <c r="D97" s="8">
        <v>5.6000000000000001E-2</v>
      </c>
      <c r="E97" s="8">
        <v>2.4</v>
      </c>
      <c r="F97" s="8">
        <v>0.63900000000000001</v>
      </c>
      <c r="G97" s="8">
        <v>5.24</v>
      </c>
      <c r="H97" s="8">
        <v>0.14899999999999999</v>
      </c>
      <c r="I97" s="8">
        <v>35.392000000000003</v>
      </c>
      <c r="J97" s="8">
        <v>1.0009999999999999</v>
      </c>
      <c r="K97" s="8">
        <v>2.3E-2</v>
      </c>
      <c r="L97" s="8">
        <v>1.4E-2</v>
      </c>
      <c r="M97" s="8">
        <v>7.8E-2</v>
      </c>
      <c r="N97" s="8">
        <v>0</v>
      </c>
      <c r="O97" s="8">
        <v>100.91</v>
      </c>
      <c r="P97" s="27">
        <v>1.9139610537476712</v>
      </c>
      <c r="Q97" s="27">
        <v>8.6038946252328774E-2</v>
      </c>
      <c r="R97" s="27">
        <v>1.0771629084883577E-2</v>
      </c>
      <c r="S97" s="27">
        <v>8.5235536579352456E-2</v>
      </c>
      <c r="T97" s="27">
        <v>1.7291283420573747E-2</v>
      </c>
      <c r="U97" s="27">
        <v>1.4416550623784681E-3</v>
      </c>
      <c r="V97" s="27">
        <v>6.3673179965183346E-2</v>
      </c>
      <c r="W97" s="27">
        <v>4.3192314307453012E-3</v>
      </c>
      <c r="X97" s="27">
        <v>1.8059738172189721</v>
      </c>
      <c r="Y97" s="27">
        <v>3.6706034042303978E-2</v>
      </c>
      <c r="Z97" s="27">
        <v>1.5262217920551657E-3</v>
      </c>
      <c r="AA97" s="27">
        <v>6.1124950309337589E-4</v>
      </c>
      <c r="AB97" s="27">
        <v>4.0275498380995405</v>
      </c>
      <c r="AC97" s="27">
        <v>0.42759874265748504</v>
      </c>
      <c r="AD97" s="27">
        <v>0.57240125734251501</v>
      </c>
      <c r="AE97" s="27">
        <v>1.8390646129217085</v>
      </c>
      <c r="AF97" s="27">
        <v>90.483829859764285</v>
      </c>
      <c r="AG97" s="27">
        <v>7.6771055273140085</v>
      </c>
      <c r="AH97" s="8">
        <f t="shared" si="3"/>
        <v>0.96594374228874202</v>
      </c>
      <c r="AJ97" s="36"/>
      <c r="AK97" s="36"/>
      <c r="AL97" s="36"/>
      <c r="AM97" s="36"/>
      <c r="AN97" s="36"/>
      <c r="AO97" s="36"/>
      <c r="AP97" s="36"/>
    </row>
    <row r="98" spans="1:67">
      <c r="A98" s="12" t="s">
        <v>800</v>
      </c>
      <c r="B98" s="12" t="s">
        <v>419</v>
      </c>
      <c r="C98" s="8">
        <v>55.747999999999998</v>
      </c>
      <c r="D98" s="8">
        <v>0.04</v>
      </c>
      <c r="E98" s="8">
        <v>3.7589999999999999</v>
      </c>
      <c r="F98" s="8">
        <v>0.88100000000000001</v>
      </c>
      <c r="G98" s="8">
        <v>5.9870000000000001</v>
      </c>
      <c r="H98" s="8">
        <v>0.107</v>
      </c>
      <c r="I98" s="8">
        <v>32.808999999999997</v>
      </c>
      <c r="J98" s="8">
        <v>1.49</v>
      </c>
      <c r="K98" s="8">
        <v>0</v>
      </c>
      <c r="L98" s="8">
        <v>0</v>
      </c>
      <c r="M98" s="8">
        <v>9.1999999999999998E-2</v>
      </c>
      <c r="N98" s="8">
        <v>5.0000000000000001E-3</v>
      </c>
      <c r="O98" s="8">
        <v>100.91800000000001</v>
      </c>
      <c r="P98" s="27">
        <v>1.9129852675019026</v>
      </c>
      <c r="Q98" s="27">
        <v>8.7014732498097436E-2</v>
      </c>
      <c r="R98" s="27">
        <v>6.4999675526526468E-2</v>
      </c>
      <c r="S98" s="27">
        <v>0</v>
      </c>
      <c r="T98" s="27">
        <v>2.3900288707142274E-2</v>
      </c>
      <c r="U98" s="27">
        <v>1.0323671888646121E-3</v>
      </c>
      <c r="V98" s="27">
        <v>0.17187362140469944</v>
      </c>
      <c r="W98" s="27">
        <v>3.1096023195573931E-3</v>
      </c>
      <c r="X98" s="27">
        <v>1.6784182976084301</v>
      </c>
      <c r="Y98" s="27">
        <v>5.4776026060669024E-2</v>
      </c>
      <c r="Z98" s="27">
        <v>0</v>
      </c>
      <c r="AA98" s="27">
        <v>0</v>
      </c>
      <c r="AB98" s="27">
        <v>3.9981098788158898</v>
      </c>
      <c r="AC98" s="27">
        <v>1.0344897371986719</v>
      </c>
      <c r="AD98" s="27">
        <v>3.4489737198671801E-2</v>
      </c>
      <c r="AE98" s="27">
        <v>2.8705937838695976</v>
      </c>
      <c r="AF98" s="27">
        <v>87.959231042269309</v>
      </c>
      <c r="AG98" s="27">
        <v>9.1701751738610842</v>
      </c>
      <c r="AH98" s="8">
        <f t="shared" si="3"/>
        <v>0.90710999727201436</v>
      </c>
    </row>
    <row r="99" spans="1:67">
      <c r="A99" s="12" t="s">
        <v>799</v>
      </c>
      <c r="B99" s="12" t="s">
        <v>419</v>
      </c>
      <c r="C99" s="8">
        <v>56.094999999999999</v>
      </c>
      <c r="D99" s="8">
        <v>3.3000000000000002E-2</v>
      </c>
      <c r="E99" s="8">
        <v>3.6230000000000002</v>
      </c>
      <c r="F99" s="8">
        <v>0.99099999999999999</v>
      </c>
      <c r="G99" s="8">
        <v>5.7370000000000001</v>
      </c>
      <c r="H99" s="8">
        <v>7.5999999999999998E-2</v>
      </c>
      <c r="I99" s="8">
        <v>32.43</v>
      </c>
      <c r="J99" s="8">
        <v>1.8069999999999999</v>
      </c>
      <c r="K99" s="8">
        <v>2.8000000000000001E-2</v>
      </c>
      <c r="L99" s="8">
        <v>2E-3</v>
      </c>
      <c r="M99" s="8">
        <v>9.7000000000000003E-2</v>
      </c>
      <c r="N99" s="8">
        <v>0</v>
      </c>
      <c r="O99" s="8">
        <v>100.919</v>
      </c>
      <c r="P99" s="27">
        <v>1.923339260500202</v>
      </c>
      <c r="Q99" s="27">
        <v>7.6660739499798014E-2</v>
      </c>
      <c r="R99" s="27">
        <v>6.9735584360647529E-2</v>
      </c>
      <c r="S99" s="27">
        <v>0</v>
      </c>
      <c r="T99" s="27">
        <v>2.686273968803591E-2</v>
      </c>
      <c r="U99" s="27">
        <v>8.5101566054360993E-4</v>
      </c>
      <c r="V99" s="27">
        <v>0.16488836851135885</v>
      </c>
      <c r="W99" s="27">
        <v>2.2069072256029379E-3</v>
      </c>
      <c r="X99" s="27">
        <v>1.6576909671176556</v>
      </c>
      <c r="Y99" s="27">
        <v>6.637611294057838E-2</v>
      </c>
      <c r="Z99" s="27">
        <v>1.8612217694840563E-3</v>
      </c>
      <c r="AA99" s="27">
        <v>8.7472342487580985E-5</v>
      </c>
      <c r="AB99" s="27">
        <v>3.9905603896163937</v>
      </c>
      <c r="AC99" s="27">
        <v>1.1795715617275242</v>
      </c>
      <c r="AD99" s="27">
        <v>0.179571561727524</v>
      </c>
      <c r="AE99" s="27">
        <v>3.5098051067470908</v>
      </c>
      <c r="AF99" s="27">
        <v>87.654608925452607</v>
      </c>
      <c r="AG99" s="27">
        <v>8.8355859678002933</v>
      </c>
      <c r="AH99" s="8">
        <f t="shared" si="3"/>
        <v>0.9095302106810883</v>
      </c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</row>
    <row r="100" spans="1:67">
      <c r="A100" s="12" t="s">
        <v>798</v>
      </c>
      <c r="B100" s="12" t="s">
        <v>419</v>
      </c>
      <c r="C100" s="8">
        <v>56.548000000000002</v>
      </c>
      <c r="D100" s="8">
        <v>0</v>
      </c>
      <c r="E100" s="8">
        <v>3.5209999999999999</v>
      </c>
      <c r="F100" s="8">
        <v>0.83399999999999996</v>
      </c>
      <c r="G100" s="8">
        <v>5.9370000000000003</v>
      </c>
      <c r="H100" s="8">
        <v>9.2999999999999999E-2</v>
      </c>
      <c r="I100" s="8">
        <v>32.881999999999998</v>
      </c>
      <c r="J100" s="8">
        <v>0.95499999999999996</v>
      </c>
      <c r="K100" s="8">
        <v>8.1000000000000003E-2</v>
      </c>
      <c r="L100" s="8">
        <v>5.0000000000000001E-3</v>
      </c>
      <c r="M100" s="8">
        <v>0.11799999999999999</v>
      </c>
      <c r="N100" s="8">
        <v>1.0999999999999999E-2</v>
      </c>
      <c r="O100" s="8">
        <v>100.985</v>
      </c>
      <c r="P100" s="27">
        <v>1.9335029354514273</v>
      </c>
      <c r="Q100" s="27">
        <v>6.6497064548572737E-2</v>
      </c>
      <c r="R100" s="27">
        <v>7.5383760205511019E-2</v>
      </c>
      <c r="S100" s="27">
        <v>0</v>
      </c>
      <c r="T100" s="27">
        <v>2.2544392748649604E-2</v>
      </c>
      <c r="U100" s="27">
        <v>0</v>
      </c>
      <c r="V100" s="27">
        <v>0.17029544369337987</v>
      </c>
      <c r="W100" s="27">
        <v>2.6930801252118236E-3</v>
      </c>
      <c r="X100" s="27">
        <v>1.6761415396466406</v>
      </c>
      <c r="Y100" s="27">
        <v>3.4982663859389244E-2</v>
      </c>
      <c r="Z100" s="27">
        <v>5.3693405887728848E-3</v>
      </c>
      <c r="AA100" s="27">
        <v>2.1807536479525005E-4</v>
      </c>
      <c r="AB100" s="27">
        <v>3.9876282962323493</v>
      </c>
      <c r="AC100" s="27">
        <v>1.2283745477031855</v>
      </c>
      <c r="AD100" s="27">
        <v>0.22837454770318599</v>
      </c>
      <c r="AE100" s="27">
        <v>1.8567181969554167</v>
      </c>
      <c r="AF100" s="27">
        <v>88.961850070760178</v>
      </c>
      <c r="AG100" s="27">
        <v>9.1814317322843912</v>
      </c>
      <c r="AH100" s="8">
        <f t="shared" si="3"/>
        <v>0.90777077949049068</v>
      </c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</row>
    <row r="101" spans="1:67">
      <c r="A101" s="12" t="s">
        <v>797</v>
      </c>
      <c r="B101" s="12" t="s">
        <v>419</v>
      </c>
      <c r="C101" s="8">
        <v>55.579000000000001</v>
      </c>
      <c r="D101" s="8">
        <v>4.3999999999999997E-2</v>
      </c>
      <c r="E101" s="8">
        <v>3.5870000000000002</v>
      </c>
      <c r="F101" s="8">
        <v>0.89500000000000002</v>
      </c>
      <c r="G101" s="8">
        <v>5.8760000000000003</v>
      </c>
      <c r="H101" s="8">
        <v>4.7E-2</v>
      </c>
      <c r="I101" s="8">
        <v>33.054000000000002</v>
      </c>
      <c r="J101" s="8">
        <v>1.714</v>
      </c>
      <c r="K101" s="8">
        <v>7.9000000000000001E-2</v>
      </c>
      <c r="L101" s="8">
        <v>1.4E-2</v>
      </c>
      <c r="M101" s="8">
        <v>9.6000000000000002E-2</v>
      </c>
      <c r="N101" s="8">
        <v>0</v>
      </c>
      <c r="O101" s="8">
        <v>100.985</v>
      </c>
      <c r="P101" s="27">
        <v>1.9079753245288358</v>
      </c>
      <c r="Q101" s="27">
        <v>9.2024675471164219E-2</v>
      </c>
      <c r="R101" s="27">
        <v>5.3094063138208358E-2</v>
      </c>
      <c r="S101" s="27">
        <v>2.729642047040759E-2</v>
      </c>
      <c r="T101" s="27">
        <v>2.4290137051970306E-2</v>
      </c>
      <c r="U101" s="27">
        <v>1.136073865989449E-3</v>
      </c>
      <c r="V101" s="27">
        <v>0.14099343917013676</v>
      </c>
      <c r="W101" s="27">
        <v>1.3664653482828471E-3</v>
      </c>
      <c r="X101" s="27">
        <v>1.6916516078531751</v>
      </c>
      <c r="Y101" s="27">
        <v>6.3036887576074979E-2</v>
      </c>
      <c r="Z101" s="27">
        <v>5.2577201243830408E-3</v>
      </c>
      <c r="AA101" s="27">
        <v>6.1305449035578107E-4</v>
      </c>
      <c r="AB101" s="27">
        <v>4.0087358690889836</v>
      </c>
      <c r="AC101" s="27">
        <v>0.83780115730852189</v>
      </c>
      <c r="AD101" s="27">
        <v>0.16219884269147813</v>
      </c>
      <c r="AE101" s="27">
        <v>3.2757584247494571</v>
      </c>
      <c r="AF101" s="27">
        <v>87.907925331472143</v>
      </c>
      <c r="AG101" s="27">
        <v>8.8163162437783988</v>
      </c>
      <c r="AH101" s="8">
        <f t="shared" si="3"/>
        <v>0.9230656043301203</v>
      </c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</row>
    <row r="102" spans="1:67">
      <c r="I102" s="169" t="s">
        <v>1054</v>
      </c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</row>
    <row r="103" spans="1:67">
      <c r="A103" s="20" t="s">
        <v>16</v>
      </c>
      <c r="B103" s="20" t="s">
        <v>14</v>
      </c>
      <c r="C103" s="19" t="s">
        <v>4</v>
      </c>
      <c r="D103" s="19" t="s">
        <v>6</v>
      </c>
      <c r="E103" s="19" t="s">
        <v>3</v>
      </c>
      <c r="F103" s="19" t="s">
        <v>7</v>
      </c>
      <c r="G103" s="19" t="s">
        <v>11</v>
      </c>
      <c r="H103" s="19" t="s">
        <v>12</v>
      </c>
      <c r="I103" s="19" t="s">
        <v>2</v>
      </c>
      <c r="J103" s="19" t="s">
        <v>5</v>
      </c>
      <c r="K103" s="19" t="s">
        <v>1</v>
      </c>
      <c r="L103" s="19" t="s">
        <v>9</v>
      </c>
      <c r="M103" s="19" t="s">
        <v>13</v>
      </c>
      <c r="N103" s="19" t="s">
        <v>10</v>
      </c>
      <c r="O103" s="19" t="s">
        <v>8</v>
      </c>
      <c r="P103" s="19" t="s">
        <v>80</v>
      </c>
      <c r="Q103" s="19" t="s">
        <v>99</v>
      </c>
      <c r="R103" s="19" t="s">
        <v>537</v>
      </c>
      <c r="S103" s="19" t="s">
        <v>85</v>
      </c>
      <c r="T103" s="19" t="s">
        <v>83</v>
      </c>
      <c r="U103" s="19" t="s">
        <v>81</v>
      </c>
      <c r="V103" s="19" t="s">
        <v>86</v>
      </c>
      <c r="W103" s="19" t="s">
        <v>87</v>
      </c>
      <c r="X103" s="19" t="s">
        <v>88</v>
      </c>
      <c r="Y103" s="19" t="s">
        <v>89</v>
      </c>
      <c r="Z103" s="19" t="s">
        <v>97</v>
      </c>
      <c r="AA103" s="19" t="s">
        <v>98</v>
      </c>
      <c r="AB103" s="19" t="s">
        <v>91</v>
      </c>
      <c r="AC103" s="19" t="s">
        <v>94</v>
      </c>
      <c r="AD103" s="19" t="s">
        <v>95</v>
      </c>
      <c r="AE103" s="19" t="s">
        <v>100</v>
      </c>
      <c r="AF103" s="19" t="s">
        <v>101</v>
      </c>
      <c r="AG103" s="19" t="s">
        <v>102</v>
      </c>
      <c r="AH103" s="19" t="s">
        <v>111</v>
      </c>
    </row>
    <row r="104" spans="1:67">
      <c r="A104" s="132" t="s">
        <v>646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4"/>
    </row>
    <row r="105" spans="1:67">
      <c r="A105" s="12" t="s">
        <v>536</v>
      </c>
      <c r="B105" s="12" t="s">
        <v>419</v>
      </c>
      <c r="C105" s="8">
        <v>53.615000000000002</v>
      </c>
      <c r="D105" s="8">
        <v>0</v>
      </c>
      <c r="E105" s="8">
        <v>4.3840000000000003</v>
      </c>
      <c r="F105" s="8">
        <v>0.97299999999999998</v>
      </c>
      <c r="G105" s="8">
        <v>5.8070000000000004</v>
      </c>
      <c r="H105" s="8">
        <v>9.7000000000000003E-2</v>
      </c>
      <c r="I105" s="8">
        <v>33.564999999999998</v>
      </c>
      <c r="J105" s="8">
        <v>1.044</v>
      </c>
      <c r="K105" s="8">
        <v>0</v>
      </c>
      <c r="L105" s="8">
        <v>0</v>
      </c>
      <c r="M105" s="8">
        <v>99.63</v>
      </c>
      <c r="N105" s="8">
        <v>2.5999999999999999E-2</v>
      </c>
      <c r="O105" s="8">
        <v>0.11899999999999999</v>
      </c>
      <c r="P105" s="8">
        <v>1.8678000114527944</v>
      </c>
      <c r="Q105" s="8">
        <v>0.1321999885472056</v>
      </c>
      <c r="R105" s="8">
        <v>4.7788488293404902E-2</v>
      </c>
      <c r="S105" s="8">
        <v>8.5802381230764446E-2</v>
      </c>
      <c r="T105" s="8">
        <v>2.6797964553776032E-2</v>
      </c>
      <c r="U105" s="8">
        <v>0</v>
      </c>
      <c r="V105" s="8">
        <v>8.2148618878122387E-2</v>
      </c>
      <c r="W105" s="8">
        <v>2.8619005461765438E-3</v>
      </c>
      <c r="X105" s="8">
        <v>1.7432336186312882</v>
      </c>
      <c r="Y105" s="8">
        <v>3.8964264348900983E-2</v>
      </c>
      <c r="Z105" s="8">
        <v>0</v>
      </c>
      <c r="AA105" s="8">
        <v>0</v>
      </c>
      <c r="AB105" s="8">
        <v>4.0275972364824337</v>
      </c>
      <c r="AC105" s="8">
        <v>0.48912253469680672</v>
      </c>
      <c r="AD105" s="8">
        <v>0.51087746530319333</v>
      </c>
      <c r="AE105" s="8">
        <v>1.9950870049152791</v>
      </c>
      <c r="AF105" s="8">
        <v>89.258781018428692</v>
      </c>
      <c r="AG105" s="8">
        <v>8.7461319766560326</v>
      </c>
      <c r="AH105" s="8">
        <f t="shared" ref="AH105:AH166" si="4">X105/(X105+V105)</f>
        <v>0.95499648391987879</v>
      </c>
    </row>
    <row r="106" spans="1:67">
      <c r="A106" s="12" t="s">
        <v>535</v>
      </c>
      <c r="B106" s="12" t="s">
        <v>419</v>
      </c>
      <c r="C106" s="8">
        <v>54.341999999999999</v>
      </c>
      <c r="D106" s="8">
        <v>0</v>
      </c>
      <c r="E106" s="8">
        <v>3.7650000000000001</v>
      </c>
      <c r="F106" s="8">
        <v>0.54100000000000004</v>
      </c>
      <c r="G106" s="8">
        <v>5.7880000000000003</v>
      </c>
      <c r="H106" s="8">
        <v>6.7000000000000004E-2</v>
      </c>
      <c r="I106" s="8">
        <v>33.380000000000003</v>
      </c>
      <c r="J106" s="8">
        <v>1.07</v>
      </c>
      <c r="K106" s="8">
        <v>3.5999999999999997E-2</v>
      </c>
      <c r="L106" s="8">
        <v>0</v>
      </c>
      <c r="M106" s="8">
        <v>99.132999999999996</v>
      </c>
      <c r="N106" s="8">
        <v>2.9000000000000001E-2</v>
      </c>
      <c r="O106" s="8">
        <v>0.115</v>
      </c>
      <c r="P106" s="8">
        <v>1.8976096625440415</v>
      </c>
      <c r="Q106" s="8">
        <v>0.10239033745595849</v>
      </c>
      <c r="R106" s="8">
        <v>5.2550656751822911E-2</v>
      </c>
      <c r="S106" s="8">
        <v>5.5752087778427661E-2</v>
      </c>
      <c r="T106" s="8">
        <v>1.4935282261543795E-2</v>
      </c>
      <c r="U106" s="8">
        <v>0</v>
      </c>
      <c r="V106" s="8">
        <v>0.11246902512914975</v>
      </c>
      <c r="W106" s="8">
        <v>1.9814577093402561E-3</v>
      </c>
      <c r="X106" s="8">
        <v>1.7377307057079197</v>
      </c>
      <c r="Y106" s="8">
        <v>4.0029204705867842E-2</v>
      </c>
      <c r="Z106" s="8">
        <v>2.4371491797650271E-3</v>
      </c>
      <c r="AA106" s="8">
        <v>0</v>
      </c>
      <c r="AB106" s="8">
        <v>4.0178855692238367</v>
      </c>
      <c r="AC106" s="8">
        <v>0.66857853443724102</v>
      </c>
      <c r="AD106" s="8">
        <v>0.33142146556275903</v>
      </c>
      <c r="AE106" s="8">
        <v>2.0549268836372865</v>
      </c>
      <c r="AF106" s="8">
        <v>89.207606544272465</v>
      </c>
      <c r="AG106" s="8">
        <v>8.7374665720902467</v>
      </c>
      <c r="AH106" s="8">
        <f t="shared" si="4"/>
        <v>0.93921249514058336</v>
      </c>
    </row>
    <row r="107" spans="1:67">
      <c r="A107" s="12" t="s">
        <v>534</v>
      </c>
      <c r="B107" s="12" t="s">
        <v>419</v>
      </c>
      <c r="C107" s="8">
        <v>55.63</v>
      </c>
      <c r="D107" s="8">
        <v>5.6000000000000001E-2</v>
      </c>
      <c r="E107" s="8">
        <v>4.4020000000000001</v>
      </c>
      <c r="F107" s="8">
        <v>0.82099999999999995</v>
      </c>
      <c r="G107" s="8">
        <v>5.7779999999999996</v>
      </c>
      <c r="H107" s="8">
        <v>9.2999999999999999E-2</v>
      </c>
      <c r="I107" s="8">
        <v>32.567</v>
      </c>
      <c r="J107" s="8">
        <v>1.4159999999999999</v>
      </c>
      <c r="K107" s="8">
        <v>0</v>
      </c>
      <c r="L107" s="8">
        <v>2.1999999999999999E-2</v>
      </c>
      <c r="M107" s="8">
        <v>100.92100000000001</v>
      </c>
      <c r="N107" s="8">
        <v>0</v>
      </c>
      <c r="O107" s="8">
        <v>0.13600000000000001</v>
      </c>
      <c r="P107" s="8">
        <v>1.9063093187624915</v>
      </c>
      <c r="Q107" s="8">
        <v>9.3690681237508455E-2</v>
      </c>
      <c r="R107" s="8">
        <v>8.4081762317049669E-2</v>
      </c>
      <c r="S107" s="8">
        <v>0</v>
      </c>
      <c r="T107" s="8">
        <v>2.2241925038020464E-2</v>
      </c>
      <c r="U107" s="8">
        <v>1.4433252378995482E-3</v>
      </c>
      <c r="V107" s="8">
        <v>0.16586548684612587</v>
      </c>
      <c r="W107" s="8">
        <v>2.6990193574846148E-3</v>
      </c>
      <c r="X107" s="8">
        <v>1.6637456881652102</v>
      </c>
      <c r="Y107" s="8">
        <v>5.19839747824654E-2</v>
      </c>
      <c r="Z107" s="8">
        <v>0</v>
      </c>
      <c r="AA107" s="8">
        <v>9.6164772523322335E-4</v>
      </c>
      <c r="AB107" s="8">
        <v>3.9930228294694889</v>
      </c>
      <c r="AC107" s="8">
        <v>1.1318949715959974</v>
      </c>
      <c r="AD107" s="8">
        <v>0.131894971595997</v>
      </c>
      <c r="AE107" s="8">
        <v>2.7588035686529646</v>
      </c>
      <c r="AF107" s="8">
        <v>88.295432602998829</v>
      </c>
      <c r="AG107" s="8">
        <v>8.9457638283482268</v>
      </c>
      <c r="AH107" s="8">
        <f t="shared" si="4"/>
        <v>0.90934385998976086</v>
      </c>
    </row>
    <row r="108" spans="1:67">
      <c r="A108" s="12" t="s">
        <v>533</v>
      </c>
      <c r="B108" s="12" t="s">
        <v>419</v>
      </c>
      <c r="C108" s="8">
        <v>55.344000000000001</v>
      </c>
      <c r="D108" s="8">
        <v>7.2999999999999995E-2</v>
      </c>
      <c r="E108" s="8">
        <v>3.67</v>
      </c>
      <c r="F108" s="8">
        <v>0.60699999999999998</v>
      </c>
      <c r="G108" s="8">
        <v>5.7690000000000001</v>
      </c>
      <c r="H108" s="8">
        <v>0.125</v>
      </c>
      <c r="I108" s="8">
        <v>33.186</v>
      </c>
      <c r="J108" s="8">
        <v>1.581</v>
      </c>
      <c r="K108" s="8">
        <v>2.7E-2</v>
      </c>
      <c r="L108" s="8">
        <v>1.2E-2</v>
      </c>
      <c r="M108" s="8">
        <v>100.46299999999999</v>
      </c>
      <c r="N108" s="8">
        <v>0</v>
      </c>
      <c r="O108" s="8">
        <v>6.9000000000000006E-2</v>
      </c>
      <c r="P108" s="8">
        <v>1.9069122169834971</v>
      </c>
      <c r="Q108" s="8">
        <v>9.308778301650289E-2</v>
      </c>
      <c r="R108" s="8">
        <v>5.5936250383423619E-2</v>
      </c>
      <c r="S108" s="8">
        <v>2.8677770428464644E-2</v>
      </c>
      <c r="T108" s="8">
        <v>1.6534602252070034E-2</v>
      </c>
      <c r="U108" s="8">
        <v>1.8917985331510974E-3</v>
      </c>
      <c r="V108" s="8">
        <v>0.1371375756500601</v>
      </c>
      <c r="W108" s="8">
        <v>3.6476142975375115E-3</v>
      </c>
      <c r="X108" s="8">
        <v>1.7046685280117093</v>
      </c>
      <c r="Y108" s="8">
        <v>5.8359820231186708E-2</v>
      </c>
      <c r="Z108" s="8">
        <v>1.8035669501690608E-3</v>
      </c>
      <c r="AA108" s="8">
        <v>5.2741250092700343E-4</v>
      </c>
      <c r="AB108" s="8">
        <v>4.0091849392386996</v>
      </c>
      <c r="AC108" s="8">
        <v>0.82704996186008151</v>
      </c>
      <c r="AD108" s="8">
        <v>0.17295003813991852</v>
      </c>
      <c r="AE108" s="8">
        <v>3.0199266600010302</v>
      </c>
      <c r="AF108" s="8">
        <v>88.210928577471265</v>
      </c>
      <c r="AG108" s="8">
        <v>8.7691447625276933</v>
      </c>
      <c r="AH108" s="8">
        <f t="shared" si="4"/>
        <v>0.92554179542710202</v>
      </c>
    </row>
    <row r="109" spans="1:67">
      <c r="A109" s="12" t="s">
        <v>532</v>
      </c>
      <c r="B109" s="12" t="s">
        <v>419</v>
      </c>
      <c r="C109" s="8">
        <v>54.564999999999998</v>
      </c>
      <c r="D109" s="8">
        <v>2.8000000000000001E-2</v>
      </c>
      <c r="E109" s="8">
        <v>3.5779999999999998</v>
      </c>
      <c r="F109" s="8">
        <v>0.84</v>
      </c>
      <c r="G109" s="8">
        <v>5.766</v>
      </c>
      <c r="H109" s="8">
        <v>0.113</v>
      </c>
      <c r="I109" s="8">
        <v>33.119999999999997</v>
      </c>
      <c r="J109" s="8">
        <v>1.516</v>
      </c>
      <c r="K109" s="8">
        <v>1.2E-2</v>
      </c>
      <c r="L109" s="8">
        <v>0</v>
      </c>
      <c r="M109" s="8">
        <v>99.578000000000003</v>
      </c>
      <c r="N109" s="8">
        <v>0</v>
      </c>
      <c r="O109" s="8">
        <v>0.04</v>
      </c>
      <c r="P109" s="8">
        <v>1.8987705036943485</v>
      </c>
      <c r="Q109" s="8">
        <v>0.10122949630565148</v>
      </c>
      <c r="R109" s="8">
        <v>4.5503824405560833E-2</v>
      </c>
      <c r="S109" s="8">
        <v>4.7749957381185926E-2</v>
      </c>
      <c r="T109" s="8">
        <v>2.3109072110192547E-2</v>
      </c>
      <c r="U109" s="8">
        <v>7.3283839718497868E-4</v>
      </c>
      <c r="V109" s="8">
        <v>0.11936084737096816</v>
      </c>
      <c r="W109" s="8">
        <v>3.3302397508389275E-3</v>
      </c>
      <c r="X109" s="8">
        <v>1.7181992416302263</v>
      </c>
      <c r="Y109" s="8">
        <v>5.6517043795456953E-2</v>
      </c>
      <c r="Z109" s="8">
        <v>8.0955789195320284E-4</v>
      </c>
      <c r="AA109" s="8">
        <v>0</v>
      </c>
      <c r="AB109" s="8">
        <v>4.0153126227335676</v>
      </c>
      <c r="AC109" s="8">
        <v>0.7142616992838674</v>
      </c>
      <c r="AD109" s="8">
        <v>0.2857383007161326</v>
      </c>
      <c r="AE109" s="8">
        <v>2.9055255801611319</v>
      </c>
      <c r="AF109" s="8">
        <v>88.332147492317645</v>
      </c>
      <c r="AG109" s="8">
        <v>8.7623269275212099</v>
      </c>
      <c r="AH109" s="8">
        <f t="shared" si="4"/>
        <v>0.93504383988017137</v>
      </c>
    </row>
    <row r="110" spans="1:67">
      <c r="A110" s="12" t="s">
        <v>531</v>
      </c>
      <c r="B110" s="12" t="s">
        <v>419</v>
      </c>
      <c r="C110" s="8">
        <v>54.44</v>
      </c>
      <c r="D110" s="8">
        <v>0</v>
      </c>
      <c r="E110" s="8">
        <v>4.1959999999999997</v>
      </c>
      <c r="F110" s="8">
        <v>0.83699999999999997</v>
      </c>
      <c r="G110" s="8">
        <v>5.766</v>
      </c>
      <c r="H110" s="8">
        <v>7.5999999999999998E-2</v>
      </c>
      <c r="I110" s="8">
        <v>32.180999999999997</v>
      </c>
      <c r="J110" s="8">
        <v>1.51</v>
      </c>
      <c r="K110" s="8">
        <v>9.1999999999999998E-2</v>
      </c>
      <c r="L110" s="8">
        <v>0</v>
      </c>
      <c r="M110" s="8">
        <v>99.19</v>
      </c>
      <c r="N110" s="8">
        <v>4.0000000000000001E-3</v>
      </c>
      <c r="O110" s="8">
        <v>8.7999999999999995E-2</v>
      </c>
      <c r="P110" s="8">
        <v>1.9006300502062214</v>
      </c>
      <c r="Q110" s="8">
        <v>9.9369949793778556E-2</v>
      </c>
      <c r="R110" s="8">
        <v>7.3271489219479125E-2</v>
      </c>
      <c r="S110" s="8">
        <v>1.3819168643091295E-2</v>
      </c>
      <c r="T110" s="8">
        <v>2.3102013727728965E-2</v>
      </c>
      <c r="U110" s="8">
        <v>0</v>
      </c>
      <c r="V110" s="8">
        <v>0.15431533414802001</v>
      </c>
      <c r="W110" s="8">
        <v>2.2471486753937479E-3</v>
      </c>
      <c r="X110" s="8">
        <v>1.6749578714348665</v>
      </c>
      <c r="Y110" s="8">
        <v>5.6477874141023406E-2</v>
      </c>
      <c r="Z110" s="8">
        <v>6.2269538930146348E-3</v>
      </c>
      <c r="AA110" s="8">
        <v>0</v>
      </c>
      <c r="AB110" s="8">
        <v>4.0044178538826172</v>
      </c>
      <c r="AC110" s="8">
        <v>0.91780884700233067</v>
      </c>
      <c r="AD110" s="8">
        <v>8.2191152997669353E-2</v>
      </c>
      <c r="AE110" s="8">
        <v>2.9696791200277581</v>
      </c>
      <c r="AF110" s="8">
        <v>88.071434935849879</v>
      </c>
      <c r="AG110" s="8">
        <v>8.95888594412237</v>
      </c>
      <c r="AH110" s="8">
        <f t="shared" si="4"/>
        <v>0.91564117722981231</v>
      </c>
    </row>
    <row r="111" spans="1:67">
      <c r="A111" s="12" t="s">
        <v>530</v>
      </c>
      <c r="B111" s="12" t="s">
        <v>419</v>
      </c>
      <c r="C111" s="8">
        <v>55.954000000000001</v>
      </c>
      <c r="D111" s="8">
        <v>3.9E-2</v>
      </c>
      <c r="E111" s="8">
        <v>3.1349999999999998</v>
      </c>
      <c r="F111" s="8">
        <v>0.58699999999999997</v>
      </c>
      <c r="G111" s="8">
        <v>5.7619999999999996</v>
      </c>
      <c r="H111" s="8">
        <v>0.151</v>
      </c>
      <c r="I111" s="8">
        <v>34.274000000000001</v>
      </c>
      <c r="J111" s="8">
        <v>0.84799999999999998</v>
      </c>
      <c r="K111" s="8">
        <v>3.1E-2</v>
      </c>
      <c r="L111" s="8">
        <v>1.9E-2</v>
      </c>
      <c r="M111" s="8">
        <v>100.884</v>
      </c>
      <c r="N111" s="8">
        <v>1.4E-2</v>
      </c>
      <c r="O111" s="8">
        <v>7.0000000000000007E-2</v>
      </c>
      <c r="P111" s="8">
        <v>1.9162586707386529</v>
      </c>
      <c r="Q111" s="8">
        <v>8.3741329261347142E-2</v>
      </c>
      <c r="R111" s="8">
        <v>4.2787832962041805E-2</v>
      </c>
      <c r="S111" s="8">
        <v>3.8783639525532543E-2</v>
      </c>
      <c r="T111" s="8">
        <v>1.5893004280866256E-2</v>
      </c>
      <c r="U111" s="8">
        <v>1.004568299481864E-3</v>
      </c>
      <c r="V111" s="8">
        <v>0.12568893859492453</v>
      </c>
      <c r="W111" s="8">
        <v>4.3796427028092739E-3</v>
      </c>
      <c r="X111" s="8">
        <v>1.7498977176609656</v>
      </c>
      <c r="Y111" s="8">
        <v>3.1112919531938975E-2</v>
      </c>
      <c r="Z111" s="8">
        <v>2.0582258864654027E-3</v>
      </c>
      <c r="AA111" s="8">
        <v>8.3001437176199815E-4</v>
      </c>
      <c r="AB111" s="8">
        <v>4.0124365038167875</v>
      </c>
      <c r="AC111" s="8">
        <v>0.76419388588213144</v>
      </c>
      <c r="AD111" s="8">
        <v>0.2358061141178685</v>
      </c>
      <c r="AE111" s="8">
        <v>1.5956465555528285</v>
      </c>
      <c r="AF111" s="8">
        <v>89.744656167323782</v>
      </c>
      <c r="AG111" s="8">
        <v>8.6596972771233744</v>
      </c>
      <c r="AH111" s="8">
        <f t="shared" si="4"/>
        <v>0.93298686670877207</v>
      </c>
    </row>
    <row r="112" spans="1:67">
      <c r="A112" s="12" t="s">
        <v>529</v>
      </c>
      <c r="B112" s="12" t="s">
        <v>419</v>
      </c>
      <c r="C112" s="8">
        <v>55.722000000000001</v>
      </c>
      <c r="D112" s="8">
        <v>8.6999999999999994E-2</v>
      </c>
      <c r="E112" s="8">
        <v>4.4610000000000003</v>
      </c>
      <c r="F112" s="8">
        <v>0.875</v>
      </c>
      <c r="G112" s="8">
        <v>5.7469999999999999</v>
      </c>
      <c r="H112" s="8">
        <v>9.4E-2</v>
      </c>
      <c r="I112" s="8">
        <v>31.24</v>
      </c>
      <c r="J112" s="8">
        <v>2.0459999999999998</v>
      </c>
      <c r="K112" s="8">
        <v>0.10299999999999999</v>
      </c>
      <c r="L112" s="8">
        <v>5.8000000000000003E-2</v>
      </c>
      <c r="M112" s="8">
        <v>100.551</v>
      </c>
      <c r="N112" s="8">
        <v>2.8000000000000001E-2</v>
      </c>
      <c r="O112" s="8">
        <v>0.09</v>
      </c>
      <c r="P112" s="8">
        <v>1.9182999497937994</v>
      </c>
      <c r="Q112" s="8">
        <v>8.1700050206200636E-2</v>
      </c>
      <c r="R112" s="8">
        <v>9.92889310910825E-2</v>
      </c>
      <c r="S112" s="8">
        <v>0</v>
      </c>
      <c r="T112" s="8">
        <v>2.3814571807249722E-2</v>
      </c>
      <c r="U112" s="8">
        <v>2.2526874519035556E-3</v>
      </c>
      <c r="V112" s="8">
        <v>0.16619558604914467</v>
      </c>
      <c r="W112" s="8">
        <v>2.7406678987030105E-3</v>
      </c>
      <c r="X112" s="8">
        <v>1.6033403511245174</v>
      </c>
      <c r="Y112" s="8">
        <v>7.546009852599378E-2</v>
      </c>
      <c r="Z112" s="8">
        <v>6.8744093893023592E-3</v>
      </c>
      <c r="AA112" s="8">
        <v>2.5469875960092855E-3</v>
      </c>
      <c r="AB112" s="8">
        <v>3.9825142909339064</v>
      </c>
      <c r="AC112" s="8">
        <v>1.3308265629781577</v>
      </c>
      <c r="AD112" s="8">
        <v>0.33082656297815799</v>
      </c>
      <c r="AE112" s="8">
        <v>4.083920527153011</v>
      </c>
      <c r="AF112" s="8">
        <v>86.773204645559403</v>
      </c>
      <c r="AG112" s="8">
        <v>9.1428748272875797</v>
      </c>
      <c r="AH112" s="8">
        <f t="shared" si="4"/>
        <v>0.9060795643887315</v>
      </c>
    </row>
    <row r="113" spans="1:34">
      <c r="A113" s="12" t="s">
        <v>528</v>
      </c>
      <c r="B113" s="12" t="s">
        <v>419</v>
      </c>
      <c r="C113" s="8">
        <v>54.393000000000001</v>
      </c>
      <c r="D113" s="8">
        <v>0</v>
      </c>
      <c r="E113" s="8">
        <v>4.1959999999999997</v>
      </c>
      <c r="F113" s="8">
        <v>0.82899999999999996</v>
      </c>
      <c r="G113" s="8">
        <v>5.7430000000000003</v>
      </c>
      <c r="H113" s="8">
        <v>0.125</v>
      </c>
      <c r="I113" s="8">
        <v>33.356999999999999</v>
      </c>
      <c r="J113" s="8">
        <v>1.1559999999999999</v>
      </c>
      <c r="K113" s="8">
        <v>2.8000000000000001E-2</v>
      </c>
      <c r="L113" s="8">
        <v>8.0000000000000002E-3</v>
      </c>
      <c r="M113" s="8">
        <v>99.962999999999994</v>
      </c>
      <c r="N113" s="8">
        <v>0</v>
      </c>
      <c r="O113" s="8">
        <v>0.128</v>
      </c>
      <c r="P113" s="8">
        <v>1.8854314643694614</v>
      </c>
      <c r="Q113" s="8">
        <v>0.11456853563053859</v>
      </c>
      <c r="R113" s="8">
        <v>5.6840341580369019E-2</v>
      </c>
      <c r="S113" s="8">
        <v>5.5609650785123588E-2</v>
      </c>
      <c r="T113" s="8">
        <v>2.2717847137777691E-2</v>
      </c>
      <c r="U113" s="8">
        <v>0</v>
      </c>
      <c r="V113" s="8">
        <v>0.11007888019810746</v>
      </c>
      <c r="W113" s="8">
        <v>3.6695811026091303E-3</v>
      </c>
      <c r="X113" s="8">
        <v>1.7237711211137752</v>
      </c>
      <c r="Y113" s="8">
        <v>4.292867566797004E-2</v>
      </c>
      <c r="Z113" s="8">
        <v>1.8816295155171521E-3</v>
      </c>
      <c r="AA113" s="8">
        <v>3.537258033720142E-4</v>
      </c>
      <c r="AB113" s="8">
        <v>4.0178514529046208</v>
      </c>
      <c r="AC113" s="8">
        <v>0.66437235905753966</v>
      </c>
      <c r="AD113" s="8">
        <v>0.33562764094246034</v>
      </c>
      <c r="AE113" s="8">
        <v>2.2173239483874396</v>
      </c>
      <c r="AF113" s="8">
        <v>89.035101337543239</v>
      </c>
      <c r="AG113" s="8">
        <v>8.747574714069323</v>
      </c>
      <c r="AH113" s="8">
        <f t="shared" si="4"/>
        <v>0.93997389092926886</v>
      </c>
    </row>
    <row r="114" spans="1:34">
      <c r="A114" s="12" t="s">
        <v>527</v>
      </c>
      <c r="B114" s="12" t="s">
        <v>419</v>
      </c>
      <c r="C114" s="8">
        <v>55.335999999999999</v>
      </c>
      <c r="D114" s="8">
        <v>2.9000000000000001E-2</v>
      </c>
      <c r="E114" s="8">
        <v>3.58</v>
      </c>
      <c r="F114" s="8">
        <v>0.73</v>
      </c>
      <c r="G114" s="8">
        <v>5.7370000000000001</v>
      </c>
      <c r="H114" s="8">
        <v>0.14399999999999999</v>
      </c>
      <c r="I114" s="8">
        <v>33.633000000000003</v>
      </c>
      <c r="J114" s="8">
        <v>1.472</v>
      </c>
      <c r="K114" s="8">
        <v>2.5000000000000001E-2</v>
      </c>
      <c r="L114" s="8">
        <v>0</v>
      </c>
      <c r="M114" s="8">
        <v>100.756</v>
      </c>
      <c r="N114" s="8">
        <v>0</v>
      </c>
      <c r="O114" s="8">
        <v>7.0000000000000007E-2</v>
      </c>
      <c r="P114" s="8">
        <v>1.9018971545553069</v>
      </c>
      <c r="Q114" s="8">
        <v>9.8102845444693054E-2</v>
      </c>
      <c r="R114" s="8">
        <v>4.6905295748206788E-2</v>
      </c>
      <c r="S114" s="8">
        <v>4.7106881121910416E-2</v>
      </c>
      <c r="T114" s="8">
        <v>1.9835677140440523E-2</v>
      </c>
      <c r="U114" s="8">
        <v>7.4966827371786391E-4</v>
      </c>
      <c r="V114" s="8">
        <v>0.11712560132669653</v>
      </c>
      <c r="W114" s="8">
        <v>4.1916064306212857E-3</v>
      </c>
      <c r="X114" s="8">
        <v>1.7233351697015822</v>
      </c>
      <c r="Y114" s="8">
        <v>5.4201211636791105E-2</v>
      </c>
      <c r="Z114" s="8">
        <v>1.665818275767015E-3</v>
      </c>
      <c r="AA114" s="8">
        <v>0</v>
      </c>
      <c r="AB114" s="8">
        <v>4.0151169296557345</v>
      </c>
      <c r="AC114" s="8">
        <v>0.71316952396033162</v>
      </c>
      <c r="AD114" s="8">
        <v>0.28683047603966838</v>
      </c>
      <c r="AE114" s="8">
        <v>2.7853192532081703</v>
      </c>
      <c r="AF114" s="8">
        <v>88.559618557353076</v>
      </c>
      <c r="AG114" s="8">
        <v>8.6550621894387536</v>
      </c>
      <c r="AH114" s="8">
        <f t="shared" si="4"/>
        <v>0.93636071837529156</v>
      </c>
    </row>
    <row r="115" spans="1:34">
      <c r="A115" s="12" t="s">
        <v>526</v>
      </c>
      <c r="B115" s="12" t="s">
        <v>419</v>
      </c>
      <c r="C115" s="8">
        <v>55.658000000000001</v>
      </c>
      <c r="D115" s="8">
        <v>7.3999999999999996E-2</v>
      </c>
      <c r="E115" s="8">
        <v>3.895</v>
      </c>
      <c r="F115" s="8">
        <v>0.86799999999999999</v>
      </c>
      <c r="G115" s="8">
        <v>5.73</v>
      </c>
      <c r="H115" s="8">
        <v>0.105</v>
      </c>
      <c r="I115" s="8">
        <v>32.451000000000001</v>
      </c>
      <c r="J115" s="8">
        <v>1.9830000000000001</v>
      </c>
      <c r="K115" s="8">
        <v>1.4999999999999999E-2</v>
      </c>
      <c r="L115" s="8">
        <v>1.4999999999999999E-2</v>
      </c>
      <c r="M115" s="8">
        <v>100.937</v>
      </c>
      <c r="N115" s="8">
        <v>1E-3</v>
      </c>
      <c r="O115" s="8">
        <v>0.14199999999999999</v>
      </c>
      <c r="P115" s="8">
        <v>1.9110105541178231</v>
      </c>
      <c r="Q115" s="8">
        <v>8.8989445882176943E-2</v>
      </c>
      <c r="R115" s="8">
        <v>6.861666193770169E-2</v>
      </c>
      <c r="S115" s="8">
        <v>0</v>
      </c>
      <c r="T115" s="8">
        <v>2.3561347193349184E-2</v>
      </c>
      <c r="U115" s="8">
        <v>1.9109929138658199E-3</v>
      </c>
      <c r="V115" s="8">
        <v>0.16462055917561932</v>
      </c>
      <c r="W115" s="8">
        <v>3.0532581713054387E-3</v>
      </c>
      <c r="X115" s="8">
        <v>1.6610719764278168</v>
      </c>
      <c r="Y115" s="8">
        <v>7.2942412379489299E-2</v>
      </c>
      <c r="Z115" s="8">
        <v>9.9847017320060772E-4</v>
      </c>
      <c r="AA115" s="8">
        <v>6.5695521587020873E-4</v>
      </c>
      <c r="AB115" s="8">
        <v>3.9974326335882182</v>
      </c>
      <c r="AC115" s="8">
        <v>1.0488278388577734</v>
      </c>
      <c r="AD115" s="8">
        <v>4.8827838857773399E-2</v>
      </c>
      <c r="AE115" s="8">
        <v>3.8356662329520446</v>
      </c>
      <c r="AF115" s="8">
        <v>87.347230268992917</v>
      </c>
      <c r="AG115" s="8">
        <v>8.8171034980550367</v>
      </c>
      <c r="AH115" s="8">
        <f t="shared" si="4"/>
        <v>0.909831170383129</v>
      </c>
    </row>
    <row r="116" spans="1:34">
      <c r="A116" s="12" t="s">
        <v>525</v>
      </c>
      <c r="B116" s="12" t="s">
        <v>419</v>
      </c>
      <c r="C116" s="8">
        <v>55.616</v>
      </c>
      <c r="D116" s="8">
        <v>5.0999999999999997E-2</v>
      </c>
      <c r="E116" s="8">
        <v>3.4849999999999999</v>
      </c>
      <c r="F116" s="8">
        <v>0.80900000000000005</v>
      </c>
      <c r="G116" s="8">
        <v>5.7229999999999999</v>
      </c>
      <c r="H116" s="8">
        <v>5.5E-2</v>
      </c>
      <c r="I116" s="8">
        <v>32.481999999999999</v>
      </c>
      <c r="J116" s="8">
        <v>1.625</v>
      </c>
      <c r="K116" s="8">
        <v>2E-3</v>
      </c>
      <c r="L116" s="8">
        <v>1E-3</v>
      </c>
      <c r="M116" s="8">
        <v>100.018</v>
      </c>
      <c r="N116" s="8">
        <v>5.5E-2</v>
      </c>
      <c r="O116" s="8">
        <v>0.114</v>
      </c>
      <c r="P116" s="8">
        <v>1.9241068738880964</v>
      </c>
      <c r="Q116" s="8">
        <v>7.5893126111903575E-2</v>
      </c>
      <c r="R116" s="8">
        <v>6.6196481843756733E-2</v>
      </c>
      <c r="S116" s="8">
        <v>0</v>
      </c>
      <c r="T116" s="8">
        <v>2.2127016869496405E-2</v>
      </c>
      <c r="U116" s="8">
        <v>1.3270628284340344E-3</v>
      </c>
      <c r="V116" s="8">
        <v>0.16586941171146999</v>
      </c>
      <c r="W116" s="8">
        <v>1.6115020786530696E-3</v>
      </c>
      <c r="X116" s="8">
        <v>1.6753173283123444</v>
      </c>
      <c r="Y116" s="8">
        <v>6.0228871375933482E-2</v>
      </c>
      <c r="Z116" s="8">
        <v>1.3414292875666494E-4</v>
      </c>
      <c r="AA116" s="8">
        <v>4.4130460320265886E-5</v>
      </c>
      <c r="AB116" s="8">
        <v>3.9928559484091641</v>
      </c>
      <c r="AC116" s="8">
        <v>1.1350524880294326</v>
      </c>
      <c r="AD116" s="8">
        <v>0.13505248802943301</v>
      </c>
      <c r="AE116" s="8">
        <v>3.1648982271117316</v>
      </c>
      <c r="AF116" s="8">
        <v>88.034338367894136</v>
      </c>
      <c r="AG116" s="8">
        <v>8.8007634049941199</v>
      </c>
      <c r="AH116" s="8">
        <f t="shared" si="4"/>
        <v>0.9099116846185169</v>
      </c>
    </row>
    <row r="117" spans="1:34">
      <c r="A117" s="12" t="s">
        <v>524</v>
      </c>
      <c r="B117" s="12" t="s">
        <v>419</v>
      </c>
      <c r="C117" s="8">
        <v>55.075000000000003</v>
      </c>
      <c r="D117" s="8">
        <v>2.1000000000000001E-2</v>
      </c>
      <c r="E117" s="8">
        <v>3.48</v>
      </c>
      <c r="F117" s="8">
        <v>0.92100000000000004</v>
      </c>
      <c r="G117" s="8">
        <v>5.7069999999999999</v>
      </c>
      <c r="H117" s="8">
        <v>8.6999999999999994E-2</v>
      </c>
      <c r="I117" s="8">
        <v>33.850999999999999</v>
      </c>
      <c r="J117" s="8">
        <v>1.45</v>
      </c>
      <c r="K117" s="8">
        <v>1.4E-2</v>
      </c>
      <c r="L117" s="8">
        <v>0</v>
      </c>
      <c r="M117" s="8">
        <v>100.703</v>
      </c>
      <c r="N117" s="8">
        <v>5.0000000000000001E-3</v>
      </c>
      <c r="O117" s="8">
        <v>9.1999999999999998E-2</v>
      </c>
      <c r="P117" s="8">
        <v>1.895825118539133</v>
      </c>
      <c r="Q117" s="8">
        <v>0.10417488146086695</v>
      </c>
      <c r="R117" s="8">
        <v>3.6998593229205706E-2</v>
      </c>
      <c r="S117" s="8">
        <v>6.2610571903516377E-2</v>
      </c>
      <c r="T117" s="8">
        <v>2.5063879974951513E-2</v>
      </c>
      <c r="U117" s="8">
        <v>5.4369448761395697E-4</v>
      </c>
      <c r="V117" s="8">
        <v>0.10080103747146893</v>
      </c>
      <c r="W117" s="8">
        <v>2.5363066463560419E-3</v>
      </c>
      <c r="X117" s="8">
        <v>1.7371613089514095</v>
      </c>
      <c r="Y117" s="8">
        <v>5.3472893929058962E-2</v>
      </c>
      <c r="Z117" s="8">
        <v>9.3428666603426647E-4</v>
      </c>
      <c r="AA117" s="8">
        <v>0</v>
      </c>
      <c r="AB117" s="8">
        <v>4.0201225732596146</v>
      </c>
      <c r="AC117" s="8">
        <v>0.61685358743489205</v>
      </c>
      <c r="AD117" s="8">
        <v>0.3831464125651079</v>
      </c>
      <c r="AE117" s="8">
        <v>2.7329746813321703</v>
      </c>
      <c r="AF117" s="8">
        <v>88.785504690518351</v>
      </c>
      <c r="AG117" s="8">
        <v>8.4815206281494895</v>
      </c>
      <c r="AH117" s="8">
        <f t="shared" si="4"/>
        <v>0.94515609219761643</v>
      </c>
    </row>
    <row r="118" spans="1:34">
      <c r="A118" s="12" t="s">
        <v>523</v>
      </c>
      <c r="B118" s="12" t="s">
        <v>419</v>
      </c>
      <c r="C118" s="8">
        <v>55.762999999999998</v>
      </c>
      <c r="D118" s="8">
        <v>0.03</v>
      </c>
      <c r="E118" s="8">
        <v>3.1949999999999998</v>
      </c>
      <c r="F118" s="8">
        <v>0.84299999999999997</v>
      </c>
      <c r="G118" s="8">
        <v>5.69</v>
      </c>
      <c r="H118" s="8">
        <v>0.107</v>
      </c>
      <c r="I118" s="8">
        <v>33.656999999999996</v>
      </c>
      <c r="J118" s="8">
        <v>1.556</v>
      </c>
      <c r="K118" s="8">
        <v>0</v>
      </c>
      <c r="L118" s="8">
        <v>3.0000000000000001E-3</v>
      </c>
      <c r="M118" s="8">
        <v>100.887</v>
      </c>
      <c r="N118" s="8">
        <v>1E-3</v>
      </c>
      <c r="O118" s="8">
        <v>4.2000000000000003E-2</v>
      </c>
      <c r="P118" s="8">
        <v>1.9128286157457302</v>
      </c>
      <c r="Q118" s="8">
        <v>8.7171384254269846E-2</v>
      </c>
      <c r="R118" s="8">
        <v>4.1989462986533499E-2</v>
      </c>
      <c r="S118" s="8">
        <v>3.1273987800164438E-2</v>
      </c>
      <c r="T118" s="8">
        <v>2.2861378239258507E-2</v>
      </c>
      <c r="U118" s="8">
        <v>7.7400372769672785E-4</v>
      </c>
      <c r="V118" s="8">
        <v>0.13151012874839782</v>
      </c>
      <c r="W118" s="8">
        <v>3.1085112777090329E-3</v>
      </c>
      <c r="X118" s="8">
        <v>1.7211955333594131</v>
      </c>
      <c r="Y118" s="8">
        <v>5.7182276538072487E-2</v>
      </c>
      <c r="Z118" s="8">
        <v>0</v>
      </c>
      <c r="AA118" s="8">
        <v>1.3126840290533887E-4</v>
      </c>
      <c r="AB118" s="8">
        <v>4.0100265510801512</v>
      </c>
      <c r="AC118" s="8">
        <v>0.80788059386104361</v>
      </c>
      <c r="AD118" s="8">
        <v>0.19211940613895634</v>
      </c>
      <c r="AE118" s="8">
        <v>2.9410659869425522</v>
      </c>
      <c r="AF118" s="8">
        <v>88.526549597415709</v>
      </c>
      <c r="AG118" s="8">
        <v>8.5323844156417419</v>
      </c>
      <c r="AH118" s="8">
        <f t="shared" si="4"/>
        <v>0.92901725760433007</v>
      </c>
    </row>
    <row r="119" spans="1:34">
      <c r="A119" s="12" t="s">
        <v>522</v>
      </c>
      <c r="B119" s="12" t="s">
        <v>419</v>
      </c>
      <c r="C119" s="8">
        <v>55.347000000000001</v>
      </c>
      <c r="D119" s="8">
        <v>1E-3</v>
      </c>
      <c r="E119" s="8">
        <v>4.1980000000000004</v>
      </c>
      <c r="F119" s="8">
        <v>0.60399999999999998</v>
      </c>
      <c r="G119" s="8">
        <v>5.681</v>
      </c>
      <c r="H119" s="8">
        <v>0.13700000000000001</v>
      </c>
      <c r="I119" s="8">
        <v>33.567999999999998</v>
      </c>
      <c r="J119" s="8">
        <v>1.296</v>
      </c>
      <c r="K119" s="8">
        <v>7.0999999999999994E-2</v>
      </c>
      <c r="L119" s="8">
        <v>8.9999999999999993E-3</v>
      </c>
      <c r="M119" s="8">
        <v>100.941</v>
      </c>
      <c r="N119" s="8">
        <v>3.0000000000000001E-3</v>
      </c>
      <c r="O119" s="8">
        <v>2.5999999999999999E-2</v>
      </c>
      <c r="P119" s="8">
        <v>1.8953802478943664</v>
      </c>
      <c r="Q119" s="8">
        <v>0.10461975210563357</v>
      </c>
      <c r="R119" s="8">
        <v>6.4804193675521427E-2</v>
      </c>
      <c r="S119" s="8">
        <v>4.2625750251229277E-2</v>
      </c>
      <c r="T119" s="8">
        <v>1.6352498130417427E-2</v>
      </c>
      <c r="U119" s="8">
        <v>2.5756932074872917E-5</v>
      </c>
      <c r="V119" s="8">
        <v>0.11947490930630994</v>
      </c>
      <c r="W119" s="8">
        <v>3.9733934533027386E-3</v>
      </c>
      <c r="X119" s="8">
        <v>1.7137702885270469</v>
      </c>
      <c r="Y119" s="8">
        <v>4.7547664041486089E-2</v>
      </c>
      <c r="Z119" s="8">
        <v>4.7137762221361804E-3</v>
      </c>
      <c r="AA119" s="8">
        <v>3.9314593646003464E-4</v>
      </c>
      <c r="AB119" s="8">
        <v>4.0136813764759847</v>
      </c>
      <c r="AC119" s="8">
        <v>0.73704147554008659</v>
      </c>
      <c r="AD119" s="8">
        <v>0.26295852445991341</v>
      </c>
      <c r="AE119" s="8">
        <v>2.4669430974003257</v>
      </c>
      <c r="AF119" s="8">
        <v>88.916540255747663</v>
      </c>
      <c r="AG119" s="8">
        <v>8.6165166468520233</v>
      </c>
      <c r="AH119" s="8">
        <f t="shared" si="4"/>
        <v>0.93482873461361704</v>
      </c>
    </row>
    <row r="120" spans="1:34">
      <c r="A120" s="12" t="s">
        <v>521</v>
      </c>
      <c r="B120" s="12" t="s">
        <v>419</v>
      </c>
      <c r="C120" s="8">
        <v>53.96</v>
      </c>
      <c r="D120" s="8">
        <v>0</v>
      </c>
      <c r="E120" s="8">
        <v>4.2110000000000003</v>
      </c>
      <c r="F120" s="8">
        <v>0.80700000000000005</v>
      </c>
      <c r="G120" s="8">
        <v>5.6719999999999997</v>
      </c>
      <c r="H120" s="8">
        <v>0.105</v>
      </c>
      <c r="I120" s="8">
        <v>32.518000000000001</v>
      </c>
      <c r="J120" s="8">
        <v>2.036</v>
      </c>
      <c r="K120" s="8">
        <v>0.05</v>
      </c>
      <c r="L120" s="8">
        <v>4.0000000000000001E-3</v>
      </c>
      <c r="M120" s="8">
        <v>99.432000000000002</v>
      </c>
      <c r="N120" s="8">
        <v>8.0000000000000002E-3</v>
      </c>
      <c r="O120" s="8">
        <v>6.0999999999999999E-2</v>
      </c>
      <c r="P120" s="8">
        <v>1.8835629613444755</v>
      </c>
      <c r="Q120" s="8">
        <v>0.11643703865552446</v>
      </c>
      <c r="R120" s="8">
        <v>5.6793132751289305E-2</v>
      </c>
      <c r="S120" s="8">
        <v>6.3530529590916984E-2</v>
      </c>
      <c r="T120" s="8">
        <v>2.227032937359762E-2</v>
      </c>
      <c r="U120" s="8">
        <v>0</v>
      </c>
      <c r="V120" s="8">
        <v>0.1011499867711585</v>
      </c>
      <c r="W120" s="8">
        <v>3.1041038306694746E-3</v>
      </c>
      <c r="X120" s="8">
        <v>1.6922203188144789</v>
      </c>
      <c r="Y120" s="8">
        <v>7.6139127101131382E-2</v>
      </c>
      <c r="Z120" s="8">
        <v>4.8047953804103228E-3</v>
      </c>
      <c r="AA120" s="8">
        <v>4.0073726250717471E-4</v>
      </c>
      <c r="AB120" s="8">
        <v>4.0204130608761597</v>
      </c>
      <c r="AC120" s="8">
        <v>0.61421951427917965</v>
      </c>
      <c r="AD120" s="8">
        <v>0.38578048572082035</v>
      </c>
      <c r="AE120" s="8">
        <v>3.9325135166295162</v>
      </c>
      <c r="AF120" s="8">
        <v>87.401570391186723</v>
      </c>
      <c r="AG120" s="8">
        <v>8.6659160921837621</v>
      </c>
      <c r="AH120" s="8">
        <f t="shared" si="4"/>
        <v>0.94359782446708507</v>
      </c>
    </row>
    <row r="121" spans="1:34">
      <c r="A121" s="12" t="s">
        <v>520</v>
      </c>
      <c r="B121" s="12" t="s">
        <v>419</v>
      </c>
      <c r="C121" s="8">
        <v>53.682000000000002</v>
      </c>
      <c r="D121" s="8">
        <v>0</v>
      </c>
      <c r="E121" s="8">
        <v>2.9489999999999998</v>
      </c>
      <c r="F121" s="8">
        <v>0.75900000000000001</v>
      </c>
      <c r="G121" s="8">
        <v>5.6509999999999998</v>
      </c>
      <c r="H121" s="8">
        <v>0.128</v>
      </c>
      <c r="I121" s="8">
        <v>34.914999999999999</v>
      </c>
      <c r="J121" s="8">
        <v>1.0860000000000001</v>
      </c>
      <c r="K121" s="8">
        <v>2.5999999999999999E-2</v>
      </c>
      <c r="L121" s="8">
        <v>7.0000000000000001E-3</v>
      </c>
      <c r="M121" s="8">
        <v>99.302000000000007</v>
      </c>
      <c r="N121" s="8">
        <v>0</v>
      </c>
      <c r="O121" s="8">
        <v>9.9000000000000005E-2</v>
      </c>
      <c r="P121" s="8">
        <v>1.8774750920750656</v>
      </c>
      <c r="Q121" s="8">
        <v>0.12154871215999226</v>
      </c>
      <c r="R121" s="8">
        <v>0</v>
      </c>
      <c r="S121" s="8">
        <v>0.15486063732379174</v>
      </c>
      <c r="T121" s="8">
        <v>2.0986121209276037E-2</v>
      </c>
      <c r="U121" s="8">
        <v>0</v>
      </c>
      <c r="V121" s="8">
        <v>8.2690049537967603E-3</v>
      </c>
      <c r="W121" s="8">
        <v>3.7913528589407766E-3</v>
      </c>
      <c r="X121" s="8">
        <v>1.8204653642330815</v>
      </c>
      <c r="Y121" s="8">
        <v>4.0690894841799517E-2</v>
      </c>
      <c r="Z121" s="8">
        <v>1.7628980283823223E-3</v>
      </c>
      <c r="AA121" s="8">
        <v>3.1228602751672154E-4</v>
      </c>
      <c r="AB121" s="8">
        <v>4.0501623637116433</v>
      </c>
      <c r="AC121" s="8">
        <v>5.0689775557319385E-2</v>
      </c>
      <c r="AD121" s="8">
        <v>0.94931022444268065</v>
      </c>
      <c r="AE121" s="8">
        <v>2.0063779502138153</v>
      </c>
      <c r="AF121" s="8">
        <v>89.763117280310126</v>
      </c>
      <c r="AG121" s="8">
        <v>8.2305047694760614</v>
      </c>
      <c r="AH121" s="8">
        <f t="shared" si="4"/>
        <v>0.99547829083702655</v>
      </c>
    </row>
    <row r="122" spans="1:34">
      <c r="A122" s="12" t="s">
        <v>519</v>
      </c>
      <c r="B122" s="12" t="s">
        <v>419</v>
      </c>
      <c r="C122" s="8">
        <v>55.456000000000003</v>
      </c>
      <c r="D122" s="8">
        <v>7.9000000000000001E-2</v>
      </c>
      <c r="E122" s="8">
        <v>4.3390000000000004</v>
      </c>
      <c r="F122" s="8">
        <v>0.86599999999999999</v>
      </c>
      <c r="G122" s="8">
        <v>5.649</v>
      </c>
      <c r="H122" s="8">
        <v>8.8999999999999996E-2</v>
      </c>
      <c r="I122" s="8">
        <v>31.542000000000002</v>
      </c>
      <c r="J122" s="8">
        <v>2.194</v>
      </c>
      <c r="K122" s="8">
        <v>5.1999999999999998E-2</v>
      </c>
      <c r="L122" s="8">
        <v>2.9000000000000001E-2</v>
      </c>
      <c r="M122" s="8">
        <v>100.38</v>
      </c>
      <c r="N122" s="8">
        <v>1.2999999999999999E-2</v>
      </c>
      <c r="O122" s="8">
        <v>7.1999999999999995E-2</v>
      </c>
      <c r="P122" s="8">
        <v>1.912607077915327</v>
      </c>
      <c r="Q122" s="8">
        <v>8.7392922084672975E-2</v>
      </c>
      <c r="R122" s="8">
        <v>8.8965807049825402E-2</v>
      </c>
      <c r="S122" s="8">
        <v>0</v>
      </c>
      <c r="T122" s="8">
        <v>2.3612393616784008E-2</v>
      </c>
      <c r="U122" s="8">
        <v>2.0492558176134377E-3</v>
      </c>
      <c r="V122" s="8">
        <v>0.16341266233612528</v>
      </c>
      <c r="W122" s="8">
        <v>2.5995966227968658E-3</v>
      </c>
      <c r="X122" s="8">
        <v>1.6217776940959088</v>
      </c>
      <c r="Y122" s="8">
        <v>8.1065442910636082E-2</v>
      </c>
      <c r="Z122" s="8">
        <v>3.4768736525747348E-3</v>
      </c>
      <c r="AA122" s="8">
        <v>1.2758048016925691E-3</v>
      </c>
      <c r="AB122" s="8">
        <v>3.9882355309039572</v>
      </c>
      <c r="AC122" s="8">
        <v>1.2258689569476853</v>
      </c>
      <c r="AD122" s="8">
        <v>0.225868956947685</v>
      </c>
      <c r="AE122" s="8">
        <v>4.3377054792811816</v>
      </c>
      <c r="AF122" s="8">
        <v>86.77919637854508</v>
      </c>
      <c r="AG122" s="8">
        <v>8.8830981421737434</v>
      </c>
      <c r="AH122" s="8">
        <f t="shared" si="4"/>
        <v>0.90846205182133644</v>
      </c>
    </row>
    <row r="123" spans="1:34">
      <c r="A123" s="12" t="s">
        <v>518</v>
      </c>
      <c r="B123" s="12" t="s">
        <v>419</v>
      </c>
      <c r="C123" s="8">
        <v>55.191000000000003</v>
      </c>
      <c r="D123" s="8">
        <v>8.7999999999999995E-2</v>
      </c>
      <c r="E123" s="8">
        <v>4.7569999999999997</v>
      </c>
      <c r="F123" s="8">
        <v>0.95599999999999996</v>
      </c>
      <c r="G123" s="8">
        <v>5.6479999999999997</v>
      </c>
      <c r="H123" s="8">
        <v>7.1999999999999995E-2</v>
      </c>
      <c r="I123" s="8">
        <v>32.582000000000001</v>
      </c>
      <c r="J123" s="8">
        <v>1.0640000000000001</v>
      </c>
      <c r="K123" s="8">
        <v>9.8000000000000004E-2</v>
      </c>
      <c r="L123" s="8">
        <v>7.0000000000000001E-3</v>
      </c>
      <c r="M123" s="8">
        <v>100.559</v>
      </c>
      <c r="N123" s="8">
        <v>5.0999999999999997E-2</v>
      </c>
      <c r="O123" s="8">
        <v>4.4999999999999998E-2</v>
      </c>
      <c r="P123" s="8">
        <v>1.896009029806305</v>
      </c>
      <c r="Q123" s="8">
        <v>0.10399097019369496</v>
      </c>
      <c r="R123" s="8">
        <v>8.8599761239452568E-2</v>
      </c>
      <c r="S123" s="8">
        <v>0</v>
      </c>
      <c r="T123" s="8">
        <v>2.5964199366726809E-2</v>
      </c>
      <c r="U123" s="8">
        <v>2.2737707648940401E-3</v>
      </c>
      <c r="V123" s="8">
        <v>0.16241273502723175</v>
      </c>
      <c r="W123" s="8">
        <v>2.0948039038081135E-3</v>
      </c>
      <c r="X123" s="8">
        <v>1.6686865116892613</v>
      </c>
      <c r="Y123" s="8">
        <v>3.9159369013527554E-2</v>
      </c>
      <c r="Z123" s="8">
        <v>6.5268940320096372E-3</v>
      </c>
      <c r="AA123" s="8">
        <v>3.0674620268725911E-4</v>
      </c>
      <c r="AB123" s="8">
        <v>3.996024791239599</v>
      </c>
      <c r="AC123" s="8">
        <v>1.0766148480821562</v>
      </c>
      <c r="AD123" s="8">
        <v>7.6614848082156295E-2</v>
      </c>
      <c r="AE123" s="8">
        <v>2.0914517848444367</v>
      </c>
      <c r="AF123" s="8">
        <v>89.122411089227057</v>
      </c>
      <c r="AG123" s="8">
        <v>8.7861371259285121</v>
      </c>
      <c r="AH123" s="8">
        <f t="shared" si="4"/>
        <v>0.91130315010588947</v>
      </c>
    </row>
    <row r="124" spans="1:34">
      <c r="A124" s="12" t="s">
        <v>517</v>
      </c>
      <c r="B124" s="12" t="s">
        <v>419</v>
      </c>
      <c r="C124" s="8">
        <v>56.314</v>
      </c>
      <c r="D124" s="8">
        <v>0</v>
      </c>
      <c r="E124" s="8">
        <v>3.2250000000000001</v>
      </c>
      <c r="F124" s="8">
        <v>0.73399999999999999</v>
      </c>
      <c r="G124" s="8">
        <v>5.6470000000000002</v>
      </c>
      <c r="H124" s="8">
        <v>4.9000000000000002E-2</v>
      </c>
      <c r="I124" s="8">
        <v>33.72</v>
      </c>
      <c r="J124" s="8">
        <v>0.66100000000000003</v>
      </c>
      <c r="K124" s="8">
        <v>2.5999999999999999E-2</v>
      </c>
      <c r="L124" s="8">
        <v>0</v>
      </c>
      <c r="M124" s="8">
        <v>100.41200000000001</v>
      </c>
      <c r="N124" s="8">
        <v>0</v>
      </c>
      <c r="O124" s="8">
        <v>3.5999999999999997E-2</v>
      </c>
      <c r="P124" s="8">
        <v>1.9311339226186424</v>
      </c>
      <c r="Q124" s="8">
        <v>6.8866077381357638E-2</v>
      </c>
      <c r="R124" s="8">
        <v>6.1467353623998022E-2</v>
      </c>
      <c r="S124" s="8">
        <v>0</v>
      </c>
      <c r="T124" s="8">
        <v>1.9899262493247777E-2</v>
      </c>
      <c r="U124" s="8">
        <v>0</v>
      </c>
      <c r="V124" s="8">
        <v>0.1621444647599162</v>
      </c>
      <c r="W124" s="8">
        <v>1.4230849842316736E-3</v>
      </c>
      <c r="X124" s="8">
        <v>1.7238856722077465</v>
      </c>
      <c r="Y124" s="8">
        <v>2.4283953624742366E-2</v>
      </c>
      <c r="Z124" s="8">
        <v>1.728533146516169E-3</v>
      </c>
      <c r="AA124" s="8">
        <v>0</v>
      </c>
      <c r="AB124" s="8">
        <v>3.9948323248403987</v>
      </c>
      <c r="AC124" s="8">
        <v>1.0997862894215922</v>
      </c>
      <c r="AD124" s="8">
        <v>9.9786289421592206E-2</v>
      </c>
      <c r="AE124" s="8">
        <v>1.2702558664957491</v>
      </c>
      <c r="AF124" s="8">
        <v>90.173779860077858</v>
      </c>
      <c r="AG124" s="8">
        <v>8.5559642734263956</v>
      </c>
      <c r="AH124" s="8">
        <f t="shared" si="4"/>
        <v>0.91402869891537886</v>
      </c>
    </row>
    <row r="125" spans="1:34">
      <c r="A125" s="12" t="s">
        <v>516</v>
      </c>
      <c r="B125" s="12" t="s">
        <v>419</v>
      </c>
      <c r="C125" s="8">
        <v>53.395000000000003</v>
      </c>
      <c r="D125" s="8">
        <v>1.4E-2</v>
      </c>
      <c r="E125" s="8">
        <v>4.3630000000000004</v>
      </c>
      <c r="F125" s="8">
        <v>0.76800000000000002</v>
      </c>
      <c r="G125" s="8">
        <v>5.6420000000000003</v>
      </c>
      <c r="H125" s="8">
        <v>9.9000000000000005E-2</v>
      </c>
      <c r="I125" s="8">
        <v>33.991</v>
      </c>
      <c r="J125" s="8">
        <v>1.034</v>
      </c>
      <c r="K125" s="8">
        <v>0</v>
      </c>
      <c r="L125" s="8">
        <v>0</v>
      </c>
      <c r="M125" s="8">
        <v>99.378</v>
      </c>
      <c r="N125" s="8">
        <v>4.0000000000000001E-3</v>
      </c>
      <c r="O125" s="8">
        <v>6.8000000000000005E-2</v>
      </c>
      <c r="P125" s="8">
        <v>1.8624182101358915</v>
      </c>
      <c r="Q125" s="8">
        <v>0.13758178986410852</v>
      </c>
      <c r="R125" s="8">
        <v>4.1764304888843001E-2</v>
      </c>
      <c r="S125" s="8">
        <v>0.10984280830626902</v>
      </c>
      <c r="T125" s="8">
        <v>2.1177892683079846E-2</v>
      </c>
      <c r="U125" s="8">
        <v>3.6727935918052119E-4</v>
      </c>
      <c r="V125" s="8">
        <v>5.3206590569154166E-2</v>
      </c>
      <c r="W125" s="8">
        <v>2.9244927765140192E-3</v>
      </c>
      <c r="X125" s="8">
        <v>1.7675244819366518</v>
      </c>
      <c r="Y125" s="8">
        <v>3.8638394854959235E-2</v>
      </c>
      <c r="Z125" s="8">
        <v>0</v>
      </c>
      <c r="AA125" s="8">
        <v>0</v>
      </c>
      <c r="AB125" s="8">
        <v>4.0354462453746516</v>
      </c>
      <c r="AC125" s="8">
        <v>0.32632190572997027</v>
      </c>
      <c r="AD125" s="8">
        <v>0.67367809427002978</v>
      </c>
      <c r="AE125" s="8">
        <v>1.9592147701527551</v>
      </c>
      <c r="AF125" s="8">
        <v>89.624842973320725</v>
      </c>
      <c r="AG125" s="8">
        <v>8.4159422565265238</v>
      </c>
      <c r="AH125" s="8">
        <f t="shared" si="4"/>
        <v>0.97077734797158821</v>
      </c>
    </row>
    <row r="126" spans="1:34">
      <c r="A126" s="12" t="s">
        <v>515</v>
      </c>
      <c r="B126" s="12" t="s">
        <v>419</v>
      </c>
      <c r="C126" s="8">
        <v>57.097000000000001</v>
      </c>
      <c r="D126" s="8">
        <v>5.5E-2</v>
      </c>
      <c r="E126" s="8">
        <v>3.3290000000000002</v>
      </c>
      <c r="F126" s="8">
        <v>0.89500000000000002</v>
      </c>
      <c r="G126" s="8">
        <v>5.6319999999999997</v>
      </c>
      <c r="H126" s="8">
        <v>9.2999999999999999E-2</v>
      </c>
      <c r="I126" s="8">
        <v>32.112000000000002</v>
      </c>
      <c r="J126" s="8">
        <v>0.99299999999999999</v>
      </c>
      <c r="K126" s="8">
        <v>6.0000000000000001E-3</v>
      </c>
      <c r="L126" s="8">
        <v>0</v>
      </c>
      <c r="M126" s="8">
        <v>100.279</v>
      </c>
      <c r="N126" s="8">
        <v>3.0000000000000001E-3</v>
      </c>
      <c r="O126" s="8">
        <v>6.4000000000000001E-2</v>
      </c>
      <c r="P126" s="8">
        <v>1.9581270759161993</v>
      </c>
      <c r="Q126" s="8">
        <v>4.1872924083800722E-2</v>
      </c>
      <c r="R126" s="8">
        <v>9.2673286491482404E-2</v>
      </c>
      <c r="S126" s="8">
        <v>0</v>
      </c>
      <c r="T126" s="8">
        <v>2.4265850775583228E-2</v>
      </c>
      <c r="U126" s="8">
        <v>1.4186724658632451E-3</v>
      </c>
      <c r="V126" s="8">
        <v>0.16308776217193147</v>
      </c>
      <c r="W126" s="8">
        <v>2.7011535385353847E-3</v>
      </c>
      <c r="X126" s="8">
        <v>1.6417983526628406</v>
      </c>
      <c r="Y126" s="8">
        <v>3.6483689429757458E-2</v>
      </c>
      <c r="Z126" s="8">
        <v>3.9892125872799795E-4</v>
      </c>
      <c r="AA126" s="8">
        <v>0</v>
      </c>
      <c r="AB126" s="8">
        <v>3.9628276887947211</v>
      </c>
      <c r="AC126" s="8">
        <v>1.7198227436264806</v>
      </c>
      <c r="AD126" s="8">
        <v>0.71982274362648102</v>
      </c>
      <c r="AE126" s="8">
        <v>1.9784319727708486</v>
      </c>
      <c r="AF126" s="8">
        <v>89.031191870121845</v>
      </c>
      <c r="AG126" s="8">
        <v>8.9903761571072938</v>
      </c>
      <c r="AH126" s="8">
        <f t="shared" si="4"/>
        <v>0.90964096801926952</v>
      </c>
    </row>
    <row r="127" spans="1:34">
      <c r="A127" s="12" t="s">
        <v>514</v>
      </c>
      <c r="B127" s="12" t="s">
        <v>419</v>
      </c>
      <c r="C127" s="8">
        <v>55.942999999999998</v>
      </c>
      <c r="D127" s="8">
        <v>0.09</v>
      </c>
      <c r="E127" s="8">
        <v>3.9039999999999999</v>
      </c>
      <c r="F127" s="8">
        <v>0.82799999999999996</v>
      </c>
      <c r="G127" s="8">
        <v>5.6310000000000002</v>
      </c>
      <c r="H127" s="8">
        <v>8.2000000000000003E-2</v>
      </c>
      <c r="I127" s="8">
        <v>31.728999999999999</v>
      </c>
      <c r="J127" s="8">
        <v>1.264</v>
      </c>
      <c r="K127" s="8">
        <v>0.14499999999999999</v>
      </c>
      <c r="L127" s="8">
        <v>4.8000000000000001E-2</v>
      </c>
      <c r="M127" s="8">
        <v>99.784999999999997</v>
      </c>
      <c r="N127" s="8">
        <v>7.0000000000000001E-3</v>
      </c>
      <c r="O127" s="8">
        <v>0.114</v>
      </c>
      <c r="P127" s="8">
        <v>1.9345154498262405</v>
      </c>
      <c r="Q127" s="8">
        <v>6.5484550173759537E-2</v>
      </c>
      <c r="R127" s="8">
        <v>9.361404769521986E-2</v>
      </c>
      <c r="S127" s="8">
        <v>0</v>
      </c>
      <c r="T127" s="8">
        <v>2.2636104585014194E-2</v>
      </c>
      <c r="U127" s="8">
        <v>2.3407812369888445E-3</v>
      </c>
      <c r="V127" s="8">
        <v>0.16371519994829903</v>
      </c>
      <c r="W127" s="8">
        <v>2.4014803789234799E-3</v>
      </c>
      <c r="X127" s="8">
        <v>1.6357152885936899</v>
      </c>
      <c r="Y127" s="8">
        <v>4.6826903825147703E-2</v>
      </c>
      <c r="Z127" s="8">
        <v>9.7208177388931859E-3</v>
      </c>
      <c r="AA127" s="8">
        <v>2.1172722458391376E-3</v>
      </c>
      <c r="AB127" s="8">
        <v>3.9790878962480156</v>
      </c>
      <c r="AC127" s="8">
        <v>1.4017473314014435</v>
      </c>
      <c r="AD127" s="8">
        <v>0.40174733140144397</v>
      </c>
      <c r="AE127" s="8">
        <v>2.5330202621746785</v>
      </c>
      <c r="AF127" s="8">
        <v>88.481185615599458</v>
      </c>
      <c r="AG127" s="8">
        <v>8.9857941222258724</v>
      </c>
      <c r="AH127" s="8">
        <f t="shared" si="4"/>
        <v>0.90901832496961221</v>
      </c>
    </row>
    <row r="128" spans="1:34">
      <c r="A128" s="12" t="s">
        <v>513</v>
      </c>
      <c r="B128" s="12" t="s">
        <v>419</v>
      </c>
      <c r="C128" s="8">
        <v>54.652999999999999</v>
      </c>
      <c r="D128" s="8">
        <v>5.3999999999999999E-2</v>
      </c>
      <c r="E128" s="8">
        <v>4.0149999999999997</v>
      </c>
      <c r="F128" s="8">
        <v>0.91700000000000004</v>
      </c>
      <c r="G128" s="8">
        <v>5.6289999999999996</v>
      </c>
      <c r="H128" s="8">
        <v>0.11600000000000001</v>
      </c>
      <c r="I128" s="8">
        <v>33.048000000000002</v>
      </c>
      <c r="J128" s="8">
        <v>1.651</v>
      </c>
      <c r="K128" s="8">
        <v>0</v>
      </c>
      <c r="L128" s="8">
        <v>0</v>
      </c>
      <c r="M128" s="8">
        <v>100.16500000000001</v>
      </c>
      <c r="N128" s="8">
        <v>3.0000000000000001E-3</v>
      </c>
      <c r="O128" s="8">
        <v>7.9000000000000001E-2</v>
      </c>
      <c r="P128" s="8">
        <v>1.8909472607287479</v>
      </c>
      <c r="Q128" s="8">
        <v>0.10905273927125214</v>
      </c>
      <c r="R128" s="8">
        <v>5.4659463754518911E-2</v>
      </c>
      <c r="S128" s="8">
        <v>3.9618438153499635E-2</v>
      </c>
      <c r="T128" s="8">
        <v>2.5083009957814921E-2</v>
      </c>
      <c r="U128" s="8">
        <v>1.4052417291993584E-3</v>
      </c>
      <c r="V128" s="8">
        <v>0.12269840930358278</v>
      </c>
      <c r="W128" s="8">
        <v>3.3990858947309656E-3</v>
      </c>
      <c r="X128" s="8">
        <v>1.7046509704468538</v>
      </c>
      <c r="Y128" s="8">
        <v>6.1197601673951996E-2</v>
      </c>
      <c r="Z128" s="8">
        <v>0</v>
      </c>
      <c r="AA128" s="8">
        <v>0</v>
      </c>
      <c r="AB128" s="8">
        <v>4.0127122209141524</v>
      </c>
      <c r="AC128" s="8">
        <v>0.75591912500657088</v>
      </c>
      <c r="AD128" s="8">
        <v>0.24408087499342912</v>
      </c>
      <c r="AE128" s="8">
        <v>3.1682918950189571</v>
      </c>
      <c r="AF128" s="8">
        <v>88.252344957527384</v>
      </c>
      <c r="AG128" s="8">
        <v>8.5793631474536571</v>
      </c>
      <c r="AH128" s="8">
        <f t="shared" si="4"/>
        <v>0.93285443349626995</v>
      </c>
    </row>
    <row r="129" spans="1:34">
      <c r="A129" s="12" t="s">
        <v>512</v>
      </c>
      <c r="B129" s="12" t="s">
        <v>419</v>
      </c>
      <c r="C129" s="8">
        <v>54.948999999999998</v>
      </c>
      <c r="D129" s="8">
        <v>5.3999999999999999E-2</v>
      </c>
      <c r="E129" s="8">
        <v>3.016</v>
      </c>
      <c r="F129" s="8">
        <v>0.77400000000000002</v>
      </c>
      <c r="G129" s="8">
        <v>5.6280000000000001</v>
      </c>
      <c r="H129" s="8">
        <v>0.127</v>
      </c>
      <c r="I129" s="8">
        <v>33.186</v>
      </c>
      <c r="J129" s="8">
        <v>1.913</v>
      </c>
      <c r="K129" s="8">
        <v>1.7000000000000001E-2</v>
      </c>
      <c r="L129" s="8">
        <v>1.2999999999999999E-2</v>
      </c>
      <c r="M129" s="8">
        <v>99.771000000000001</v>
      </c>
      <c r="N129" s="8">
        <v>0</v>
      </c>
      <c r="O129" s="8">
        <v>9.4E-2</v>
      </c>
      <c r="P129" s="8">
        <v>1.9102642702934918</v>
      </c>
      <c r="Q129" s="8">
        <v>8.9735729706508227E-2</v>
      </c>
      <c r="R129" s="8">
        <v>3.3829161038556169E-2</v>
      </c>
      <c r="S129" s="8">
        <v>5.0088584611479359E-2</v>
      </c>
      <c r="T129" s="8">
        <v>2.1272548612640552E-2</v>
      </c>
      <c r="U129" s="8">
        <v>1.4119499002727511E-3</v>
      </c>
      <c r="V129" s="8">
        <v>0.11283139218619773</v>
      </c>
      <c r="W129" s="8">
        <v>3.7391778316289703E-3</v>
      </c>
      <c r="X129" s="8">
        <v>1.7199405913561563</v>
      </c>
      <c r="Y129" s="8">
        <v>7.1247650683757074E-2</v>
      </c>
      <c r="Z129" s="8">
        <v>1.1457528035174937E-3</v>
      </c>
      <c r="AA129" s="8">
        <v>5.7648236786948001E-4</v>
      </c>
      <c r="AB129" s="8">
        <v>4.0160832913920759</v>
      </c>
      <c r="AC129" s="8">
        <v>0.6925571339008838</v>
      </c>
      <c r="AD129" s="8">
        <v>0.30744286609911625</v>
      </c>
      <c r="AE129" s="8">
        <v>3.6390809010429965</v>
      </c>
      <c r="AF129" s="8">
        <v>87.848552153870557</v>
      </c>
      <c r="AG129" s="8">
        <v>8.5123669450864412</v>
      </c>
      <c r="AH129" s="8">
        <f t="shared" si="4"/>
        <v>0.93843675416288341</v>
      </c>
    </row>
    <row r="130" spans="1:34">
      <c r="A130" s="12" t="s">
        <v>511</v>
      </c>
      <c r="B130" s="12" t="s">
        <v>419</v>
      </c>
      <c r="C130" s="8">
        <v>55.719000000000001</v>
      </c>
      <c r="D130" s="8">
        <v>6.2E-2</v>
      </c>
      <c r="E130" s="8">
        <v>4.0919999999999996</v>
      </c>
      <c r="F130" s="8">
        <v>0.89300000000000002</v>
      </c>
      <c r="G130" s="8">
        <v>5.617</v>
      </c>
      <c r="H130" s="8">
        <v>4.8000000000000001E-2</v>
      </c>
      <c r="I130" s="8">
        <v>31.968</v>
      </c>
      <c r="J130" s="8">
        <v>1.5149999999999999</v>
      </c>
      <c r="K130" s="8">
        <v>0.107</v>
      </c>
      <c r="L130" s="8">
        <v>8.0000000000000002E-3</v>
      </c>
      <c r="M130" s="8">
        <v>100.151</v>
      </c>
      <c r="N130" s="8">
        <v>7.0000000000000001E-3</v>
      </c>
      <c r="O130" s="8">
        <v>0.115</v>
      </c>
      <c r="P130" s="8">
        <v>1.9218774769170694</v>
      </c>
      <c r="Q130" s="8">
        <v>7.8122523082930551E-2</v>
      </c>
      <c r="R130" s="8">
        <v>8.8214184761653103E-2</v>
      </c>
      <c r="S130" s="8">
        <v>0</v>
      </c>
      <c r="T130" s="8">
        <v>2.4351109145755809E-2</v>
      </c>
      <c r="U130" s="8">
        <v>1.6084439852803592E-3</v>
      </c>
      <c r="V130" s="8">
        <v>0.16261849592767166</v>
      </c>
      <c r="W130" s="8">
        <v>1.4021754563423349E-3</v>
      </c>
      <c r="X130" s="8">
        <v>1.643852052043876</v>
      </c>
      <c r="Y130" s="8">
        <v>5.598309900011951E-2</v>
      </c>
      <c r="Z130" s="8">
        <v>7.1550802512927551E-3</v>
      </c>
      <c r="AA130" s="8">
        <v>3.5198275609669229E-4</v>
      </c>
      <c r="AB130" s="8">
        <v>3.985536623328088</v>
      </c>
      <c r="AC130" s="8">
        <v>1.2791810946235693</v>
      </c>
      <c r="AD130" s="8">
        <v>0.27918109462356899</v>
      </c>
      <c r="AE130" s="8">
        <v>3.0036174647452825</v>
      </c>
      <c r="AF130" s="8">
        <v>88.196309621334407</v>
      </c>
      <c r="AG130" s="8">
        <v>8.8000729139203155</v>
      </c>
      <c r="AH130" s="8">
        <f t="shared" si="4"/>
        <v>0.90997999047907363</v>
      </c>
    </row>
    <row r="131" spans="1:34">
      <c r="A131" s="12" t="s">
        <v>510</v>
      </c>
      <c r="B131" s="12" t="s">
        <v>419</v>
      </c>
      <c r="C131" s="8">
        <v>55.048999999999999</v>
      </c>
      <c r="D131" s="8">
        <v>3.7999999999999999E-2</v>
      </c>
      <c r="E131" s="8">
        <v>2.5990000000000002</v>
      </c>
      <c r="F131" s="8">
        <v>0.34200000000000003</v>
      </c>
      <c r="G131" s="8">
        <v>5.6159999999999997</v>
      </c>
      <c r="H131" s="8">
        <v>8.7999999999999995E-2</v>
      </c>
      <c r="I131" s="8">
        <v>34.564999999999998</v>
      </c>
      <c r="J131" s="8">
        <v>0.63200000000000001</v>
      </c>
      <c r="K131" s="8">
        <v>4.0000000000000001E-3</v>
      </c>
      <c r="L131" s="8">
        <v>0</v>
      </c>
      <c r="M131" s="8">
        <v>99.01</v>
      </c>
      <c r="N131" s="8">
        <v>2.3E-2</v>
      </c>
      <c r="O131" s="8">
        <v>5.3999999999999999E-2</v>
      </c>
      <c r="P131" s="8">
        <v>1.9187880994036444</v>
      </c>
      <c r="Q131" s="8">
        <v>8.1211900596355635E-2</v>
      </c>
      <c r="R131" s="8">
        <v>2.5549424243316368E-2</v>
      </c>
      <c r="S131" s="8">
        <v>6.640457745876871E-2</v>
      </c>
      <c r="T131" s="8">
        <v>9.4242889422371957E-3</v>
      </c>
      <c r="U131" s="8">
        <v>9.9621493095937755E-4</v>
      </c>
      <c r="V131" s="8">
        <v>9.6374242887517753E-2</v>
      </c>
      <c r="W131" s="8">
        <v>2.5977598134387424E-3</v>
      </c>
      <c r="X131" s="8">
        <v>1.7961351879314598</v>
      </c>
      <c r="Y131" s="8">
        <v>2.3600248690283699E-2</v>
      </c>
      <c r="Z131" s="8">
        <v>2.7029992250483207E-4</v>
      </c>
      <c r="AA131" s="8">
        <v>0</v>
      </c>
      <c r="AB131" s="8">
        <v>4.0213522448204868</v>
      </c>
      <c r="AC131" s="8">
        <v>0.59205640317638764</v>
      </c>
      <c r="AD131" s="8">
        <v>0.40794359682361236</v>
      </c>
      <c r="AE131" s="8">
        <v>1.1888623156162041</v>
      </c>
      <c r="AF131" s="8">
        <v>90.480293945507228</v>
      </c>
      <c r="AG131" s="8">
        <v>8.3308437388765597</v>
      </c>
      <c r="AH131" s="8">
        <f t="shared" si="4"/>
        <v>0.94907595105308817</v>
      </c>
    </row>
    <row r="132" spans="1:34">
      <c r="A132" s="12" t="s">
        <v>509</v>
      </c>
      <c r="B132" s="12" t="s">
        <v>419</v>
      </c>
      <c r="C132" s="8">
        <v>57.298999999999999</v>
      </c>
      <c r="D132" s="8">
        <v>4.1000000000000002E-2</v>
      </c>
      <c r="E132" s="8">
        <v>2.9329999999999998</v>
      </c>
      <c r="F132" s="8">
        <v>0.72299999999999998</v>
      </c>
      <c r="G132" s="8">
        <v>5.61</v>
      </c>
      <c r="H132" s="8">
        <v>8.7999999999999995E-2</v>
      </c>
      <c r="I132" s="8">
        <v>32.177999999999997</v>
      </c>
      <c r="J132" s="8">
        <v>1.4870000000000001</v>
      </c>
      <c r="K132" s="8">
        <v>0</v>
      </c>
      <c r="L132" s="8">
        <v>6.0000000000000001E-3</v>
      </c>
      <c r="M132" s="8">
        <v>100.496</v>
      </c>
      <c r="N132" s="8">
        <v>0</v>
      </c>
      <c r="O132" s="8">
        <v>0.13100000000000001</v>
      </c>
      <c r="P132" s="8">
        <v>1.9641345867893383</v>
      </c>
      <c r="Q132" s="8">
        <v>3.5865413210661723E-2</v>
      </c>
      <c r="R132" s="8">
        <v>8.2620400796210247E-2</v>
      </c>
      <c r="S132" s="8">
        <v>0</v>
      </c>
      <c r="T132" s="8">
        <v>1.959329162984999E-2</v>
      </c>
      <c r="U132" s="8">
        <v>1.057060696401249E-3</v>
      </c>
      <c r="V132" s="8">
        <v>0.1621841646114256</v>
      </c>
      <c r="W132" s="8">
        <v>2.554733557630562E-3</v>
      </c>
      <c r="X132" s="8">
        <v>1.6444024905969223</v>
      </c>
      <c r="Y132" s="8">
        <v>5.4608102768356502E-2</v>
      </c>
      <c r="Z132" s="8">
        <v>0</v>
      </c>
      <c r="AA132" s="8">
        <v>2.623520535296932E-4</v>
      </c>
      <c r="AB132" s="8">
        <v>3.9672825967103265</v>
      </c>
      <c r="AC132" s="8">
        <v>1.6361883756002038</v>
      </c>
      <c r="AD132" s="8">
        <v>0.63618837560020403</v>
      </c>
      <c r="AE132" s="8">
        <v>2.9300130203335586</v>
      </c>
      <c r="AF132" s="8">
        <v>88.230875343829879</v>
      </c>
      <c r="AG132" s="8">
        <v>8.8391116358365629</v>
      </c>
      <c r="AH132" s="8">
        <f t="shared" si="4"/>
        <v>0.91022619139588334</v>
      </c>
    </row>
    <row r="133" spans="1:34">
      <c r="A133" s="12" t="s">
        <v>508</v>
      </c>
      <c r="B133" s="12" t="s">
        <v>419</v>
      </c>
      <c r="C133" s="8">
        <v>54.935000000000002</v>
      </c>
      <c r="D133" s="8">
        <v>7.1999999999999995E-2</v>
      </c>
      <c r="E133" s="8">
        <v>4.2359999999999998</v>
      </c>
      <c r="F133" s="8">
        <v>0.84899999999999998</v>
      </c>
      <c r="G133" s="8">
        <v>5.6050000000000004</v>
      </c>
      <c r="H133" s="8">
        <v>7.4999999999999997E-2</v>
      </c>
      <c r="I133" s="8">
        <v>32.165999999999997</v>
      </c>
      <c r="J133" s="8">
        <v>2.3580000000000001</v>
      </c>
      <c r="K133" s="8">
        <v>4.3999999999999997E-2</v>
      </c>
      <c r="L133" s="8">
        <v>0.01</v>
      </c>
      <c r="M133" s="8">
        <v>100.45</v>
      </c>
      <c r="N133" s="8">
        <v>0</v>
      </c>
      <c r="O133" s="8">
        <v>0.1</v>
      </c>
      <c r="P133" s="8">
        <v>1.8970081707974813</v>
      </c>
      <c r="Q133" s="8">
        <v>0.1029918292025187</v>
      </c>
      <c r="R133" s="8">
        <v>6.9395807921467656E-2</v>
      </c>
      <c r="S133" s="8">
        <v>1.507748969490974E-2</v>
      </c>
      <c r="T133" s="8">
        <v>2.3177824362833374E-2</v>
      </c>
      <c r="U133" s="8">
        <v>1.8700121869590842E-3</v>
      </c>
      <c r="V133" s="8">
        <v>0.14656399299667383</v>
      </c>
      <c r="W133" s="8">
        <v>2.1934112967280394E-3</v>
      </c>
      <c r="X133" s="8">
        <v>1.6559301292450321</v>
      </c>
      <c r="Y133" s="8">
        <v>8.7234001104458836E-2</v>
      </c>
      <c r="Z133" s="8">
        <v>2.9456496870625079E-3</v>
      </c>
      <c r="AA133" s="8">
        <v>4.404829367017329E-4</v>
      </c>
      <c r="AB133" s="8">
        <v>4.0048288014328275</v>
      </c>
      <c r="AC133" s="8">
        <v>0.90672264666318358</v>
      </c>
      <c r="AD133" s="8">
        <v>9.3277353336816443E-2</v>
      </c>
      <c r="AE133" s="8">
        <v>4.5744124664536985</v>
      </c>
      <c r="AF133" s="8">
        <v>86.834345907442028</v>
      </c>
      <c r="AG133" s="8">
        <v>8.5912416261042708</v>
      </c>
      <c r="AH133" s="8">
        <f t="shared" si="4"/>
        <v>0.91868822694722763</v>
      </c>
    </row>
    <row r="134" spans="1:34">
      <c r="A134" s="12" t="s">
        <v>507</v>
      </c>
      <c r="B134" s="12" t="s">
        <v>419</v>
      </c>
      <c r="C134" s="8">
        <v>54.286000000000001</v>
      </c>
      <c r="D134" s="8">
        <v>0</v>
      </c>
      <c r="E134" s="8">
        <v>4.1639999999999997</v>
      </c>
      <c r="F134" s="8">
        <v>0.58799999999999997</v>
      </c>
      <c r="G134" s="8">
        <v>5.6050000000000004</v>
      </c>
      <c r="H134" s="8">
        <v>0.115</v>
      </c>
      <c r="I134" s="8">
        <v>32.631999999999998</v>
      </c>
      <c r="J134" s="8">
        <v>2.3039999999999998</v>
      </c>
      <c r="K134" s="8">
        <v>7.0999999999999994E-2</v>
      </c>
      <c r="L134" s="8">
        <v>0</v>
      </c>
      <c r="M134" s="8">
        <v>99.847999999999999</v>
      </c>
      <c r="N134" s="8">
        <v>1E-3</v>
      </c>
      <c r="O134" s="8">
        <v>8.2000000000000003E-2</v>
      </c>
      <c r="P134" s="8">
        <v>1.8871148132031548</v>
      </c>
      <c r="Q134" s="8">
        <v>0.11288518679684523</v>
      </c>
      <c r="R134" s="8">
        <v>5.7703919924853186E-2</v>
      </c>
      <c r="S134" s="8">
        <v>6.535194873464345E-2</v>
      </c>
      <c r="T134" s="8">
        <v>1.6159678348812084E-2</v>
      </c>
      <c r="U134" s="8">
        <v>0</v>
      </c>
      <c r="V134" s="8">
        <v>9.6686329584844549E-2</v>
      </c>
      <c r="W134" s="8">
        <v>3.3856889925559181E-3</v>
      </c>
      <c r="X134" s="8">
        <v>1.6911380125943918</v>
      </c>
      <c r="Y134" s="8">
        <v>8.5805450367787681E-2</v>
      </c>
      <c r="Z134" s="8">
        <v>4.7849475079944697E-3</v>
      </c>
      <c r="AA134" s="8">
        <v>0</v>
      </c>
      <c r="AB134" s="8">
        <v>4.0210159760558835</v>
      </c>
      <c r="AC134" s="8">
        <v>0.5966882059448313</v>
      </c>
      <c r="AD134" s="8">
        <v>0.4033117940551687</v>
      </c>
      <c r="AE134" s="8">
        <v>4.4175704879726938</v>
      </c>
      <c r="AF134" s="8">
        <v>87.065813925619466</v>
      </c>
      <c r="AG134" s="8">
        <v>8.5166155864078394</v>
      </c>
      <c r="AH134" s="8">
        <f t="shared" si="4"/>
        <v>0.94591955859209831</v>
      </c>
    </row>
    <row r="135" spans="1:34">
      <c r="A135" s="12" t="s">
        <v>506</v>
      </c>
      <c r="B135" s="12" t="s">
        <v>419</v>
      </c>
      <c r="C135" s="8">
        <v>54.805</v>
      </c>
      <c r="D135" s="8">
        <v>7.9000000000000001E-2</v>
      </c>
      <c r="E135" s="8">
        <v>2.6379999999999999</v>
      </c>
      <c r="F135" s="8">
        <v>0.58099999999999996</v>
      </c>
      <c r="G135" s="8">
        <v>5.601</v>
      </c>
      <c r="H135" s="8">
        <v>0.13200000000000001</v>
      </c>
      <c r="I135" s="8">
        <v>34.652000000000001</v>
      </c>
      <c r="J135" s="8">
        <v>0.82599999999999996</v>
      </c>
      <c r="K135" s="8">
        <v>0</v>
      </c>
      <c r="L135" s="8">
        <v>7.0000000000000001E-3</v>
      </c>
      <c r="M135" s="8">
        <v>99.399000000000001</v>
      </c>
      <c r="N135" s="8">
        <v>0</v>
      </c>
      <c r="O135" s="8">
        <v>7.8E-2</v>
      </c>
      <c r="P135" s="8">
        <v>1.9070826978299846</v>
      </c>
      <c r="Q135" s="8">
        <v>9.291730217001537E-2</v>
      </c>
      <c r="R135" s="8">
        <v>1.5264503992229894E-2</v>
      </c>
      <c r="S135" s="8">
        <v>8.6144394984708939E-2</v>
      </c>
      <c r="T135" s="8">
        <v>1.5983444632300104E-2</v>
      </c>
      <c r="U135" s="8">
        <v>2.067608471909674E-3</v>
      </c>
      <c r="V135" s="8">
        <v>7.5659567951017442E-2</v>
      </c>
      <c r="W135" s="8">
        <v>3.8901111913385721E-3</v>
      </c>
      <c r="X135" s="8">
        <v>1.7976391900106441</v>
      </c>
      <c r="Y135" s="8">
        <v>3.0792950954345408E-2</v>
      </c>
      <c r="Z135" s="8">
        <v>0</v>
      </c>
      <c r="AA135" s="8">
        <v>3.107108369354224E-4</v>
      </c>
      <c r="AB135" s="8">
        <v>4.0277524830254299</v>
      </c>
      <c r="AC135" s="8">
        <v>0.46760021558354414</v>
      </c>
      <c r="AD135" s="8">
        <v>0.53239978441645586</v>
      </c>
      <c r="AE135" s="8">
        <v>1.5441826460780927</v>
      </c>
      <c r="AF135" s="8">
        <v>90.146710694922589</v>
      </c>
      <c r="AG135" s="8">
        <v>8.3091066589993172</v>
      </c>
      <c r="AH135" s="8">
        <f t="shared" si="4"/>
        <v>0.95961158484226894</v>
      </c>
    </row>
    <row r="136" spans="1:34">
      <c r="A136" s="12" t="s">
        <v>505</v>
      </c>
      <c r="B136" s="12" t="s">
        <v>419</v>
      </c>
      <c r="C136" s="8">
        <v>55.365000000000002</v>
      </c>
      <c r="D136" s="8">
        <v>6.7000000000000004E-2</v>
      </c>
      <c r="E136" s="8">
        <v>3.03</v>
      </c>
      <c r="F136" s="8">
        <v>0.875</v>
      </c>
      <c r="G136" s="8">
        <v>5.5830000000000002</v>
      </c>
      <c r="H136" s="8">
        <v>5.0999999999999997E-2</v>
      </c>
      <c r="I136" s="8">
        <v>32.32</v>
      </c>
      <c r="J136" s="8">
        <v>2.343</v>
      </c>
      <c r="K136" s="8">
        <v>0.04</v>
      </c>
      <c r="L136" s="8">
        <v>1.4E-2</v>
      </c>
      <c r="M136" s="8">
        <v>99.789000000000001</v>
      </c>
      <c r="N136" s="8">
        <v>1.0999999999999999E-2</v>
      </c>
      <c r="O136" s="8">
        <v>0.09</v>
      </c>
      <c r="P136" s="8">
        <v>1.923760539329973</v>
      </c>
      <c r="Q136" s="8">
        <v>7.6239460670026959E-2</v>
      </c>
      <c r="R136" s="8">
        <v>4.7836723641152282E-2</v>
      </c>
      <c r="S136" s="8">
        <v>6.2659184974744875E-3</v>
      </c>
      <c r="T136" s="8">
        <v>2.4036358096604531E-2</v>
      </c>
      <c r="U136" s="8">
        <v>1.7509848093275331E-3</v>
      </c>
      <c r="V136" s="8">
        <v>0.15586269059059613</v>
      </c>
      <c r="W136" s="8">
        <v>1.500806229991132E-3</v>
      </c>
      <c r="X136" s="8">
        <v>1.6742177339775466</v>
      </c>
      <c r="Y136" s="8">
        <v>8.7218761516427032E-2</v>
      </c>
      <c r="Z136" s="8">
        <v>2.6945363515256892E-3</v>
      </c>
      <c r="AA136" s="8">
        <v>6.2051568018733298E-4</v>
      </c>
      <c r="AB136" s="8">
        <v>4.0020050293908325</v>
      </c>
      <c r="AC136" s="8">
        <v>0.96135217261951134</v>
      </c>
      <c r="AD136" s="8">
        <v>3.864782738048872E-2</v>
      </c>
      <c r="AE136" s="8">
        <v>4.5306896260833076</v>
      </c>
      <c r="AF136" s="8">
        <v>86.969372039387707</v>
      </c>
      <c r="AG136" s="8">
        <v>8.4999383345289843</v>
      </c>
      <c r="AH136" s="8">
        <f t="shared" si="4"/>
        <v>0.91483287373702371</v>
      </c>
    </row>
    <row r="137" spans="1:34">
      <c r="A137" s="12" t="s">
        <v>504</v>
      </c>
      <c r="B137" s="12" t="s">
        <v>419</v>
      </c>
      <c r="C137" s="8">
        <v>56.344999999999999</v>
      </c>
      <c r="D137" s="8">
        <v>1.7999999999999999E-2</v>
      </c>
      <c r="E137" s="8">
        <v>3.302</v>
      </c>
      <c r="F137" s="8">
        <v>0.82299999999999995</v>
      </c>
      <c r="G137" s="8">
        <v>5.5449999999999999</v>
      </c>
      <c r="H137" s="8">
        <v>0.09</v>
      </c>
      <c r="I137" s="8">
        <v>32.942</v>
      </c>
      <c r="J137" s="8">
        <v>1.573</v>
      </c>
      <c r="K137" s="8">
        <v>2.9000000000000001E-2</v>
      </c>
      <c r="L137" s="8">
        <v>1.7999999999999999E-2</v>
      </c>
      <c r="M137" s="8">
        <v>100.79</v>
      </c>
      <c r="N137" s="8">
        <v>0</v>
      </c>
      <c r="O137" s="8">
        <v>0.105</v>
      </c>
      <c r="P137" s="8">
        <v>1.9309636969821429</v>
      </c>
      <c r="Q137" s="8">
        <v>6.9036303017857126E-2</v>
      </c>
      <c r="R137" s="8">
        <v>6.4323789307031337E-2</v>
      </c>
      <c r="S137" s="8">
        <v>0</v>
      </c>
      <c r="T137" s="8">
        <v>2.2297874437899854E-2</v>
      </c>
      <c r="U137" s="8">
        <v>4.6396273362576664E-4</v>
      </c>
      <c r="V137" s="8">
        <v>0.15921426988195886</v>
      </c>
      <c r="W137" s="8">
        <v>2.6121612039770397E-3</v>
      </c>
      <c r="X137" s="8">
        <v>1.6830366231644176</v>
      </c>
      <c r="Y137" s="8">
        <v>5.775231097823276E-2</v>
      </c>
      <c r="Z137" s="8">
        <v>1.9267486854160144E-3</v>
      </c>
      <c r="AA137" s="8">
        <v>7.8686503528718115E-4</v>
      </c>
      <c r="AB137" s="8">
        <v>3.9924146054278458</v>
      </c>
      <c r="AC137" s="8">
        <v>1.1491474784857889</v>
      </c>
      <c r="AD137" s="8">
        <v>0.14914747848578899</v>
      </c>
      <c r="AE137" s="8">
        <v>3.0354170387609694</v>
      </c>
      <c r="AF137" s="8">
        <v>88.459110229156181</v>
      </c>
      <c r="AG137" s="8">
        <v>8.5054727320828469</v>
      </c>
      <c r="AH137" s="8">
        <f t="shared" si="4"/>
        <v>0.91357622868691923</v>
      </c>
    </row>
    <row r="138" spans="1:34">
      <c r="A138" s="12" t="s">
        <v>503</v>
      </c>
      <c r="B138" s="12" t="s">
        <v>419</v>
      </c>
      <c r="C138" s="8">
        <v>56.343000000000004</v>
      </c>
      <c r="D138" s="8">
        <v>2.5999999999999999E-2</v>
      </c>
      <c r="E138" s="8">
        <v>3.2280000000000002</v>
      </c>
      <c r="F138" s="8">
        <v>0.68400000000000005</v>
      </c>
      <c r="G138" s="8">
        <v>5.5339999999999998</v>
      </c>
      <c r="H138" s="8">
        <v>0.1</v>
      </c>
      <c r="I138" s="8">
        <v>33.353999999999999</v>
      </c>
      <c r="J138" s="8">
        <v>1.569</v>
      </c>
      <c r="K138" s="8">
        <v>0.04</v>
      </c>
      <c r="L138" s="8">
        <v>0</v>
      </c>
      <c r="M138" s="8">
        <v>100.989</v>
      </c>
      <c r="N138" s="8">
        <v>0</v>
      </c>
      <c r="O138" s="8">
        <v>0.111</v>
      </c>
      <c r="P138" s="8">
        <v>1.9273639293883373</v>
      </c>
      <c r="Q138" s="8">
        <v>7.2636070611662662E-2</v>
      </c>
      <c r="R138" s="8">
        <v>5.7496910382556443E-2</v>
      </c>
      <c r="S138" s="8">
        <v>0</v>
      </c>
      <c r="T138" s="8">
        <v>1.8497999606795761E-2</v>
      </c>
      <c r="U138" s="8">
        <v>6.6894278704386157E-4</v>
      </c>
      <c r="V138" s="8">
        <v>0.15833504224956951</v>
      </c>
      <c r="W138" s="8">
        <v>2.8970934174634938E-3</v>
      </c>
      <c r="X138" s="8">
        <v>1.700969638670156</v>
      </c>
      <c r="Y138" s="8">
        <v>5.7500102931115502E-2</v>
      </c>
      <c r="Z138" s="8">
        <v>2.6527241953515361E-3</v>
      </c>
      <c r="AA138" s="8">
        <v>0</v>
      </c>
      <c r="AB138" s="8">
        <v>3.9990184542400518</v>
      </c>
      <c r="AC138" s="8">
        <v>1.0193689574641764</v>
      </c>
      <c r="AD138" s="8">
        <v>1.9368957464176301E-2</v>
      </c>
      <c r="AE138" s="8">
        <v>2.9952621087674789</v>
      </c>
      <c r="AF138" s="8">
        <v>88.605926722882629</v>
      </c>
      <c r="AG138" s="8">
        <v>8.3988111683498978</v>
      </c>
      <c r="AH138" s="8">
        <f t="shared" si="4"/>
        <v>0.91484179872486127</v>
      </c>
    </row>
    <row r="139" spans="1:34">
      <c r="A139" s="12" t="s">
        <v>502</v>
      </c>
      <c r="B139" s="12" t="s">
        <v>419</v>
      </c>
      <c r="C139" s="8">
        <v>55.703000000000003</v>
      </c>
      <c r="D139" s="8">
        <v>4.8000000000000001E-2</v>
      </c>
      <c r="E139" s="8">
        <v>3.8</v>
      </c>
      <c r="F139" s="8">
        <v>0.80800000000000005</v>
      </c>
      <c r="G139" s="8">
        <v>5.5279999999999996</v>
      </c>
      <c r="H139" s="8">
        <v>9.7000000000000003E-2</v>
      </c>
      <c r="I139" s="8">
        <v>32.540999999999997</v>
      </c>
      <c r="J139" s="8">
        <v>2.1110000000000002</v>
      </c>
      <c r="K139" s="8">
        <v>7.1999999999999995E-2</v>
      </c>
      <c r="L139" s="8">
        <v>4.5999999999999999E-2</v>
      </c>
      <c r="M139" s="8">
        <v>100.869</v>
      </c>
      <c r="N139" s="8">
        <v>0</v>
      </c>
      <c r="O139" s="8">
        <v>0.115</v>
      </c>
      <c r="P139" s="8">
        <v>1.9127477900864827</v>
      </c>
      <c r="Q139" s="8">
        <v>8.7252209913517342E-2</v>
      </c>
      <c r="R139" s="8">
        <v>6.6525295939856732E-2</v>
      </c>
      <c r="S139" s="8">
        <v>4.6791588190857603E-3</v>
      </c>
      <c r="T139" s="8">
        <v>2.1934886355789503E-2</v>
      </c>
      <c r="U139" s="8">
        <v>1.2396875178670654E-3</v>
      </c>
      <c r="V139" s="8">
        <v>0.15398576652123994</v>
      </c>
      <c r="W139" s="8">
        <v>2.8209123836870527E-3</v>
      </c>
      <c r="X139" s="8">
        <v>1.6658461750055338</v>
      </c>
      <c r="Y139" s="8">
        <v>7.765854968176561E-2</v>
      </c>
      <c r="Z139" s="8">
        <v>4.7931383798267757E-3</v>
      </c>
      <c r="AA139" s="8">
        <v>2.0148650878680885E-3</v>
      </c>
      <c r="AB139" s="8">
        <v>4.0014984356925201</v>
      </c>
      <c r="AC139" s="8">
        <v>0.97050917958679728</v>
      </c>
      <c r="AD139" s="8">
        <v>2.9490820413202706E-2</v>
      </c>
      <c r="AE139" s="8">
        <v>4.0765844836242353</v>
      </c>
      <c r="AF139" s="8">
        <v>87.446426658246935</v>
      </c>
      <c r="AG139" s="8">
        <v>8.476988858128836</v>
      </c>
      <c r="AH139" s="8">
        <f t="shared" si="4"/>
        <v>0.91538462260858477</v>
      </c>
    </row>
    <row r="140" spans="1:34">
      <c r="A140" s="12" t="s">
        <v>501</v>
      </c>
      <c r="B140" s="12" t="s">
        <v>419</v>
      </c>
      <c r="C140" s="8">
        <v>55.216999999999999</v>
      </c>
      <c r="D140" s="8">
        <v>5.7000000000000002E-2</v>
      </c>
      <c r="E140" s="8">
        <v>3.665</v>
      </c>
      <c r="F140" s="8">
        <v>0.80200000000000005</v>
      </c>
      <c r="G140" s="8">
        <v>5.5250000000000004</v>
      </c>
      <c r="H140" s="8">
        <v>0.11799999999999999</v>
      </c>
      <c r="I140" s="8">
        <v>33.445</v>
      </c>
      <c r="J140" s="8">
        <v>1.6970000000000001</v>
      </c>
      <c r="K140" s="8">
        <v>0</v>
      </c>
      <c r="L140" s="8">
        <v>0</v>
      </c>
      <c r="M140" s="8">
        <v>100.626</v>
      </c>
      <c r="N140" s="8">
        <v>0</v>
      </c>
      <c r="O140" s="8">
        <v>0.1</v>
      </c>
      <c r="P140" s="8">
        <v>1.9002344085631702</v>
      </c>
      <c r="Q140" s="8">
        <v>9.9765591436829837E-2</v>
      </c>
      <c r="R140" s="8">
        <v>4.8875348323142609E-2</v>
      </c>
      <c r="S140" s="8">
        <v>3.9051834211980996E-2</v>
      </c>
      <c r="T140" s="8">
        <v>2.1819944596371696E-2</v>
      </c>
      <c r="U140" s="8">
        <v>1.4753704950704147E-3</v>
      </c>
      <c r="V140" s="8">
        <v>0.11942075974707642</v>
      </c>
      <c r="W140" s="8">
        <v>3.4391816724918304E-3</v>
      </c>
      <c r="X140" s="8">
        <v>1.7158939726896896</v>
      </c>
      <c r="Y140" s="8">
        <v>6.2565962773463768E-2</v>
      </c>
      <c r="Z140" s="8">
        <v>0</v>
      </c>
      <c r="AA140" s="8">
        <v>0</v>
      </c>
      <c r="AB140" s="8">
        <v>4.0125423745092865</v>
      </c>
      <c r="AC140" s="8">
        <v>0.7535735786462211</v>
      </c>
      <c r="AD140" s="8">
        <v>0.24642642135377887</v>
      </c>
      <c r="AE140" s="8">
        <v>3.2244318145705093</v>
      </c>
      <c r="AF140" s="8">
        <v>88.431199180987377</v>
      </c>
      <c r="AG140" s="8">
        <v>8.3443690044421022</v>
      </c>
      <c r="AH140" s="8">
        <f t="shared" si="4"/>
        <v>0.93493172716566153</v>
      </c>
    </row>
    <row r="141" spans="1:34">
      <c r="A141" s="12" t="s">
        <v>500</v>
      </c>
      <c r="B141" s="12" t="s">
        <v>419</v>
      </c>
      <c r="C141" s="8">
        <v>54.698999999999998</v>
      </c>
      <c r="D141" s="8">
        <v>5.8999999999999997E-2</v>
      </c>
      <c r="E141" s="8">
        <v>3.2919999999999998</v>
      </c>
      <c r="F141" s="8">
        <v>0.77600000000000002</v>
      </c>
      <c r="G141" s="8">
        <v>5.5220000000000002</v>
      </c>
      <c r="H141" s="8">
        <v>0.115</v>
      </c>
      <c r="I141" s="8">
        <v>34.073999999999998</v>
      </c>
      <c r="J141" s="8">
        <v>2.012</v>
      </c>
      <c r="K141" s="8">
        <v>0</v>
      </c>
      <c r="L141" s="8">
        <v>0</v>
      </c>
      <c r="M141" s="8">
        <v>100.629</v>
      </c>
      <c r="N141" s="8">
        <v>6.0000000000000001E-3</v>
      </c>
      <c r="O141" s="8">
        <v>7.3999999999999996E-2</v>
      </c>
      <c r="P141" s="8">
        <v>1.8873122639306725</v>
      </c>
      <c r="Q141" s="8">
        <v>0.11268773606932747</v>
      </c>
      <c r="R141" s="8">
        <v>2.1173334719017667E-2</v>
      </c>
      <c r="S141" s="8">
        <v>0.10008512416032156</v>
      </c>
      <c r="T141" s="8">
        <v>2.116756983396903E-2</v>
      </c>
      <c r="U141" s="8">
        <v>1.5311165637376186E-3</v>
      </c>
      <c r="V141" s="8">
        <v>5.7903762203727283E-2</v>
      </c>
      <c r="W141" s="8">
        <v>3.3604772182284654E-3</v>
      </c>
      <c r="X141" s="8">
        <v>1.752719313424113</v>
      </c>
      <c r="Y141" s="8">
        <v>7.4372823725204387E-2</v>
      </c>
      <c r="Z141" s="8">
        <v>0</v>
      </c>
      <c r="AA141" s="8">
        <v>0</v>
      </c>
      <c r="AB141" s="8">
        <v>4.0323135218483195</v>
      </c>
      <c r="AC141" s="8">
        <v>0.366505287405479</v>
      </c>
      <c r="AD141" s="8">
        <v>0.63349471259452095</v>
      </c>
      <c r="AE141" s="8">
        <v>3.7402570655380538</v>
      </c>
      <c r="AF141" s="8">
        <v>88.145379825317775</v>
      </c>
      <c r="AG141" s="8">
        <v>8.1143631091441737</v>
      </c>
      <c r="AH141" s="8">
        <f t="shared" si="4"/>
        <v>0.96801997998194689</v>
      </c>
    </row>
    <row r="142" spans="1:34">
      <c r="A142" s="12" t="s">
        <v>499</v>
      </c>
      <c r="B142" s="12" t="s">
        <v>419</v>
      </c>
      <c r="C142" s="8">
        <v>54.805999999999997</v>
      </c>
      <c r="D142" s="8">
        <v>6.9000000000000006E-2</v>
      </c>
      <c r="E142" s="8">
        <v>3.7970000000000002</v>
      </c>
      <c r="F142" s="8">
        <v>0.83599999999999997</v>
      </c>
      <c r="G142" s="8">
        <v>5.5170000000000003</v>
      </c>
      <c r="H142" s="8">
        <v>0.113</v>
      </c>
      <c r="I142" s="8">
        <v>32.124000000000002</v>
      </c>
      <c r="J142" s="8">
        <v>2.9929999999999999</v>
      </c>
      <c r="K142" s="8">
        <v>4.4999999999999998E-2</v>
      </c>
      <c r="L142" s="8">
        <v>6.0000000000000001E-3</v>
      </c>
      <c r="M142" s="8">
        <v>100.407</v>
      </c>
      <c r="N142" s="8">
        <v>1.4999999999999999E-2</v>
      </c>
      <c r="O142" s="8">
        <v>8.5999999999999993E-2</v>
      </c>
      <c r="P142" s="8">
        <v>1.8977884048828975</v>
      </c>
      <c r="Q142" s="8">
        <v>0.10221159511710254</v>
      </c>
      <c r="R142" s="8">
        <v>5.2737973853744818E-2</v>
      </c>
      <c r="S142" s="8">
        <v>3.9290059164375002E-2</v>
      </c>
      <c r="T142" s="8">
        <v>2.2886051167574369E-2</v>
      </c>
      <c r="U142" s="8">
        <v>1.7970519869982486E-3</v>
      </c>
      <c r="V142" s="8">
        <v>0.119931374598574</v>
      </c>
      <c r="W142" s="8">
        <v>3.3138806702378556E-3</v>
      </c>
      <c r="X142" s="8">
        <v>1.6583422960631853</v>
      </c>
      <c r="Y142" s="8">
        <v>0.11103203978147426</v>
      </c>
      <c r="Z142" s="8">
        <v>3.0209291788673783E-3</v>
      </c>
      <c r="AA142" s="8">
        <v>2.6502079335626337E-4</v>
      </c>
      <c r="AB142" s="8">
        <v>4.0126166772583876</v>
      </c>
      <c r="AC142" s="8">
        <v>0.75323636877387645</v>
      </c>
      <c r="AD142" s="8">
        <v>0.24676363122612352</v>
      </c>
      <c r="AE142" s="8">
        <v>5.7472687589456211</v>
      </c>
      <c r="AF142" s="8">
        <v>85.839536845042588</v>
      </c>
      <c r="AG142" s="8">
        <v>8.4131943960117965</v>
      </c>
      <c r="AH142" s="8">
        <f t="shared" si="4"/>
        <v>0.93255741420613669</v>
      </c>
    </row>
    <row r="143" spans="1:34">
      <c r="A143" s="12" t="s">
        <v>498</v>
      </c>
      <c r="B143" s="12" t="s">
        <v>419</v>
      </c>
      <c r="C143" s="8">
        <v>54.5</v>
      </c>
      <c r="D143" s="8">
        <v>3.6999999999999998E-2</v>
      </c>
      <c r="E143" s="8">
        <v>3.649</v>
      </c>
      <c r="F143" s="8">
        <v>0.89300000000000002</v>
      </c>
      <c r="G143" s="8">
        <v>5.508</v>
      </c>
      <c r="H143" s="8">
        <v>5.5E-2</v>
      </c>
      <c r="I143" s="8">
        <v>33.090000000000003</v>
      </c>
      <c r="J143" s="8">
        <v>1.8009999999999999</v>
      </c>
      <c r="K143" s="8">
        <v>0</v>
      </c>
      <c r="L143" s="8">
        <v>8.0000000000000002E-3</v>
      </c>
      <c r="M143" s="8">
        <v>99.638999999999996</v>
      </c>
      <c r="N143" s="8">
        <v>0</v>
      </c>
      <c r="O143" s="8">
        <v>9.8000000000000004E-2</v>
      </c>
      <c r="P143" s="8">
        <v>1.8958366187116358</v>
      </c>
      <c r="Q143" s="8">
        <v>0.10416338128836422</v>
      </c>
      <c r="R143" s="8">
        <v>4.5428616266517841E-2</v>
      </c>
      <c r="S143" s="8">
        <v>4.8694405665887341E-2</v>
      </c>
      <c r="T143" s="8">
        <v>2.4558439587976315E-2</v>
      </c>
      <c r="U143" s="8">
        <v>9.6805046329384386E-4</v>
      </c>
      <c r="V143" s="8">
        <v>0.11086984379339798</v>
      </c>
      <c r="W143" s="8">
        <v>1.620338811418547E-3</v>
      </c>
      <c r="X143" s="8">
        <v>1.7160346399650037</v>
      </c>
      <c r="Y143" s="8">
        <v>6.7118159234515348E-2</v>
      </c>
      <c r="Z143" s="8">
        <v>0</v>
      </c>
      <c r="AA143" s="8">
        <v>3.5497961098484996E-4</v>
      </c>
      <c r="AB143" s="8">
        <v>4.015647473398996</v>
      </c>
      <c r="AC143" s="8">
        <v>0.6948288490003377</v>
      </c>
      <c r="AD143" s="8">
        <v>0.3051711509996623</v>
      </c>
      <c r="AE143" s="8">
        <v>3.4519811050819103</v>
      </c>
      <c r="AF143" s="8">
        <v>88.258069356868972</v>
      </c>
      <c r="AG143" s="8">
        <v>8.2899495380491093</v>
      </c>
      <c r="AH143" s="8">
        <f t="shared" si="4"/>
        <v>0.93931273102723423</v>
      </c>
    </row>
    <row r="144" spans="1:34">
      <c r="A144" s="12" t="s">
        <v>497</v>
      </c>
      <c r="B144" s="12" t="s">
        <v>419</v>
      </c>
      <c r="C144" s="8">
        <v>55.183999999999997</v>
      </c>
      <c r="D144" s="8">
        <v>5.3999999999999999E-2</v>
      </c>
      <c r="E144" s="8">
        <v>3.6019999999999999</v>
      </c>
      <c r="F144" s="8">
        <v>0.92400000000000004</v>
      </c>
      <c r="G144" s="8">
        <v>5.4989999999999997</v>
      </c>
      <c r="H144" s="8">
        <v>8.4000000000000005E-2</v>
      </c>
      <c r="I144" s="8">
        <v>33.290999999999997</v>
      </c>
      <c r="J144" s="8">
        <v>1.544</v>
      </c>
      <c r="K144" s="8">
        <v>4.4999999999999998E-2</v>
      </c>
      <c r="L144" s="8">
        <v>1.2999999999999999E-2</v>
      </c>
      <c r="M144" s="8">
        <v>100.35899999999999</v>
      </c>
      <c r="N144" s="8">
        <v>8.9999999999999993E-3</v>
      </c>
      <c r="O144" s="8">
        <v>0.11</v>
      </c>
      <c r="P144" s="8">
        <v>1.9037867865446709</v>
      </c>
      <c r="Q144" s="8">
        <v>9.6213213455329072E-2</v>
      </c>
      <c r="R144" s="8">
        <v>5.0233264906430819E-2</v>
      </c>
      <c r="S144" s="8">
        <v>3.2250338229675712E-2</v>
      </c>
      <c r="T144" s="8">
        <v>2.5201245615860304E-2</v>
      </c>
      <c r="U144" s="8">
        <v>1.4011697696866513E-3</v>
      </c>
      <c r="V144" s="8">
        <v>0.1259557719012645</v>
      </c>
      <c r="W144" s="8">
        <v>2.4542746246217083E-3</v>
      </c>
      <c r="X144" s="8">
        <v>1.7122092928383179</v>
      </c>
      <c r="Y144" s="8">
        <v>5.7065594526591518E-2</v>
      </c>
      <c r="Z144" s="8">
        <v>3.0097192966163735E-3</v>
      </c>
      <c r="AA144" s="8">
        <v>5.7208096863781003E-4</v>
      </c>
      <c r="AB144" s="8">
        <v>4.0103527526777034</v>
      </c>
      <c r="AC144" s="8">
        <v>0.79614985664596938</v>
      </c>
      <c r="AD144" s="8">
        <v>0.20385014335403059</v>
      </c>
      <c r="AE144" s="8">
        <v>2.9568657224390762</v>
      </c>
      <c r="AF144" s="8">
        <v>88.718482820258942</v>
      </c>
      <c r="AG144" s="8">
        <v>8.3246514573019894</v>
      </c>
      <c r="AH144" s="8">
        <f t="shared" si="4"/>
        <v>0.93147744219635198</v>
      </c>
    </row>
    <row r="145" spans="1:34">
      <c r="A145" s="12" t="s">
        <v>496</v>
      </c>
      <c r="B145" s="12" t="s">
        <v>419</v>
      </c>
      <c r="C145" s="8">
        <v>56.311</v>
      </c>
      <c r="D145" s="8">
        <v>1.4E-2</v>
      </c>
      <c r="E145" s="8">
        <v>3.5739999999999998</v>
      </c>
      <c r="F145" s="8">
        <v>0.93899999999999995</v>
      </c>
      <c r="G145" s="8">
        <v>5.4950000000000001</v>
      </c>
      <c r="H145" s="8">
        <v>0.09</v>
      </c>
      <c r="I145" s="8">
        <v>33.234000000000002</v>
      </c>
      <c r="J145" s="8">
        <v>1.018</v>
      </c>
      <c r="K145" s="8">
        <v>8.9999999999999993E-3</v>
      </c>
      <c r="L145" s="8">
        <v>0.01</v>
      </c>
      <c r="M145" s="8">
        <v>100.81399999999999</v>
      </c>
      <c r="N145" s="8">
        <v>1.7000000000000001E-2</v>
      </c>
      <c r="O145" s="8">
        <v>0.10299999999999999</v>
      </c>
      <c r="P145" s="8">
        <v>1.9262908535770071</v>
      </c>
      <c r="Q145" s="8">
        <v>7.3709146422992866E-2</v>
      </c>
      <c r="R145" s="8">
        <v>7.0374026499692849E-2</v>
      </c>
      <c r="S145" s="8">
        <v>0</v>
      </c>
      <c r="T145" s="8">
        <v>2.5394468033939466E-2</v>
      </c>
      <c r="U145" s="8">
        <v>3.6020399576133663E-4</v>
      </c>
      <c r="V145" s="8">
        <v>0.15760922314022627</v>
      </c>
      <c r="W145" s="8">
        <v>2.6074132731155114E-3</v>
      </c>
      <c r="X145" s="8">
        <v>1.6948689210548833</v>
      </c>
      <c r="Y145" s="8">
        <v>3.7307686588904945E-2</v>
      </c>
      <c r="Z145" s="8">
        <v>5.9686962760508019E-4</v>
      </c>
      <c r="AA145" s="8">
        <v>4.3635267184433682E-4</v>
      </c>
      <c r="AB145" s="8">
        <v>3.9895551648859735</v>
      </c>
      <c r="AC145" s="8">
        <v>1.2075304521837706</v>
      </c>
      <c r="AD145" s="8">
        <v>0.207530452183771</v>
      </c>
      <c r="AE145" s="8">
        <v>1.9714552832010983</v>
      </c>
      <c r="AF145" s="8">
        <v>89.562194664214118</v>
      </c>
      <c r="AG145" s="8">
        <v>8.4663500525847866</v>
      </c>
      <c r="AH145" s="8">
        <f t="shared" si="4"/>
        <v>0.91491979344851793</v>
      </c>
    </row>
    <row r="146" spans="1:34">
      <c r="A146" s="12" t="s">
        <v>495</v>
      </c>
      <c r="B146" s="12" t="s">
        <v>419</v>
      </c>
      <c r="C146" s="8">
        <v>55.375</v>
      </c>
      <c r="D146" s="8">
        <v>7.4999999999999997E-2</v>
      </c>
      <c r="E146" s="8">
        <v>3.6240000000000001</v>
      </c>
      <c r="F146" s="8">
        <v>0.91100000000000003</v>
      </c>
      <c r="G146" s="8">
        <v>5.47</v>
      </c>
      <c r="H146" s="8">
        <v>7.8E-2</v>
      </c>
      <c r="I146" s="8">
        <v>31.698</v>
      </c>
      <c r="J146" s="8">
        <v>3.379</v>
      </c>
      <c r="K146" s="8">
        <v>3.7999999999999999E-2</v>
      </c>
      <c r="L146" s="8">
        <v>1.2E-2</v>
      </c>
      <c r="M146" s="8">
        <v>100.78100000000001</v>
      </c>
      <c r="N146" s="8">
        <v>1.2999999999999999E-2</v>
      </c>
      <c r="O146" s="8">
        <v>0.108</v>
      </c>
      <c r="P146" s="8">
        <v>1.9104714279765387</v>
      </c>
      <c r="Q146" s="8">
        <v>8.9528572023461317E-2</v>
      </c>
      <c r="R146" s="8">
        <v>5.7819714402541189E-2</v>
      </c>
      <c r="S146" s="8">
        <v>9.0507250134486128E-3</v>
      </c>
      <c r="T146" s="8">
        <v>2.4847922817987117E-2</v>
      </c>
      <c r="U146" s="8">
        <v>1.9461662594257713E-3</v>
      </c>
      <c r="V146" s="8">
        <v>0.14863399284489012</v>
      </c>
      <c r="W146" s="8">
        <v>2.2790830453206633E-3</v>
      </c>
      <c r="X146" s="8">
        <v>1.6303601316563425</v>
      </c>
      <c r="Y146" s="8">
        <v>0.12489266090183132</v>
      </c>
      <c r="Z146" s="8">
        <v>2.5416675962187212E-3</v>
      </c>
      <c r="AA146" s="8">
        <v>5.2810109826897868E-4</v>
      </c>
      <c r="AB146" s="8">
        <v>4.0029001656362748</v>
      </c>
      <c r="AC146" s="8">
        <v>0.94260239586705141</v>
      </c>
      <c r="AD146" s="8">
        <v>5.7397604132948574E-2</v>
      </c>
      <c r="AE146" s="8">
        <v>6.5210724117674159</v>
      </c>
      <c r="AF146" s="8">
        <v>85.126671167222881</v>
      </c>
      <c r="AG146" s="8">
        <v>8.3522564210097094</v>
      </c>
      <c r="AH146" s="8">
        <f t="shared" si="4"/>
        <v>0.91645054314804897</v>
      </c>
    </row>
    <row r="147" spans="1:34">
      <c r="A147" s="12" t="s">
        <v>494</v>
      </c>
      <c r="B147" s="12" t="s">
        <v>419</v>
      </c>
      <c r="C147" s="8">
        <v>55.302</v>
      </c>
      <c r="D147" s="8">
        <v>5.8999999999999997E-2</v>
      </c>
      <c r="E147" s="8">
        <v>2.8460000000000001</v>
      </c>
      <c r="F147" s="8">
        <v>0.81699999999999995</v>
      </c>
      <c r="G147" s="8">
        <v>5.4530000000000003</v>
      </c>
      <c r="H147" s="8">
        <v>0.13600000000000001</v>
      </c>
      <c r="I147" s="8">
        <v>34.225999999999999</v>
      </c>
      <c r="J147" s="8">
        <v>1.0629999999999999</v>
      </c>
      <c r="K147" s="8">
        <v>2.1000000000000001E-2</v>
      </c>
      <c r="L147" s="8">
        <v>2E-3</v>
      </c>
      <c r="M147" s="8">
        <v>100.048</v>
      </c>
      <c r="N147" s="8">
        <v>0.01</v>
      </c>
      <c r="O147" s="8">
        <v>0.113</v>
      </c>
      <c r="P147" s="8">
        <v>1.9118798097936938</v>
      </c>
      <c r="Q147" s="8">
        <v>8.8120190206306237E-2</v>
      </c>
      <c r="R147" s="8">
        <v>2.7833543546238487E-2</v>
      </c>
      <c r="S147" s="8">
        <v>5.4329171527730757E-2</v>
      </c>
      <c r="T147" s="8">
        <v>2.2329896506107578E-2</v>
      </c>
      <c r="U147" s="8">
        <v>1.5341351778879627E-3</v>
      </c>
      <c r="V147" s="8">
        <v>0.10259422349317091</v>
      </c>
      <c r="W147" s="8">
        <v>3.9819646226025114E-3</v>
      </c>
      <c r="X147" s="8">
        <v>1.7640089038144702</v>
      </c>
      <c r="Y147" s="8">
        <v>3.9370862824385552E-2</v>
      </c>
      <c r="Z147" s="8">
        <v>1.4074967202123705E-3</v>
      </c>
      <c r="AA147" s="8">
        <v>8.8198004972968067E-5</v>
      </c>
      <c r="AB147" s="8">
        <v>4.0174783962377791</v>
      </c>
      <c r="AC147" s="8">
        <v>0.65378539305439898</v>
      </c>
      <c r="AD147" s="8">
        <v>0.34621460694560102</v>
      </c>
      <c r="AE147" s="8">
        <v>2.0043354346881164</v>
      </c>
      <c r="AF147" s="8">
        <v>89.804116531344107</v>
      </c>
      <c r="AG147" s="8">
        <v>8.1915480339677789</v>
      </c>
      <c r="AH147" s="8">
        <f t="shared" si="4"/>
        <v>0.94503693795844479</v>
      </c>
    </row>
    <row r="148" spans="1:34">
      <c r="A148" s="12" t="s">
        <v>493</v>
      </c>
      <c r="B148" s="12" t="s">
        <v>419</v>
      </c>
      <c r="C148" s="8">
        <v>54.761000000000003</v>
      </c>
      <c r="D148" s="8">
        <v>7.0000000000000001E-3</v>
      </c>
      <c r="E148" s="8">
        <v>3.319</v>
      </c>
      <c r="F148" s="8">
        <v>0.76500000000000001</v>
      </c>
      <c r="G148" s="8">
        <v>5.45</v>
      </c>
      <c r="H148" s="8">
        <v>9.0999999999999998E-2</v>
      </c>
      <c r="I148" s="8">
        <v>32.932000000000002</v>
      </c>
      <c r="J148" s="8">
        <v>2.1110000000000002</v>
      </c>
      <c r="K148" s="8">
        <v>5.1999999999999998E-2</v>
      </c>
      <c r="L148" s="8">
        <v>1.0999999999999999E-2</v>
      </c>
      <c r="M148" s="8">
        <v>99.569000000000003</v>
      </c>
      <c r="N148" s="8">
        <v>0</v>
      </c>
      <c r="O148" s="8">
        <v>7.0000000000000007E-2</v>
      </c>
      <c r="P148" s="8">
        <v>1.9063238793134643</v>
      </c>
      <c r="Q148" s="8">
        <v>9.3676120686535747E-2</v>
      </c>
      <c r="R148" s="8">
        <v>4.2487992854749801E-2</v>
      </c>
      <c r="S148" s="8">
        <v>5.0435530418100782E-2</v>
      </c>
      <c r="T148" s="8">
        <v>2.1053856454956086E-2</v>
      </c>
      <c r="U148" s="8">
        <v>1.8328006305308808E-4</v>
      </c>
      <c r="V148" s="8">
        <v>0.10754217524595105</v>
      </c>
      <c r="W148" s="8">
        <v>2.6829059582301772E-3</v>
      </c>
      <c r="X148" s="8">
        <v>1.7091032592441264</v>
      </c>
      <c r="Y148" s="8">
        <v>7.872913323525807E-2</v>
      </c>
      <c r="Z148" s="8">
        <v>3.5094334333996917E-3</v>
      </c>
      <c r="AA148" s="8">
        <v>4.8845776707154211E-4</v>
      </c>
      <c r="AB148" s="8">
        <v>4.0162160246748968</v>
      </c>
      <c r="AC148" s="8">
        <v>0.68074273388072448</v>
      </c>
      <c r="AD148" s="8">
        <v>0.31925726611927557</v>
      </c>
      <c r="AE148" s="8">
        <v>4.0405140315890105</v>
      </c>
      <c r="AF148" s="8">
        <v>87.714108064354662</v>
      </c>
      <c r="AG148" s="8">
        <v>8.2453779040563191</v>
      </c>
      <c r="AH148" s="8">
        <f t="shared" si="4"/>
        <v>0.94080178046623741</v>
      </c>
    </row>
    <row r="149" spans="1:34">
      <c r="A149" s="12" t="s">
        <v>492</v>
      </c>
      <c r="B149" s="12" t="s">
        <v>419</v>
      </c>
      <c r="C149" s="8">
        <v>55.667999999999999</v>
      </c>
      <c r="D149" s="8">
        <v>5.6000000000000001E-2</v>
      </c>
      <c r="E149" s="8">
        <v>3.2429999999999999</v>
      </c>
      <c r="F149" s="8">
        <v>0.872</v>
      </c>
      <c r="G149" s="8">
        <v>5.4379999999999997</v>
      </c>
      <c r="H149" s="8">
        <v>0.10100000000000001</v>
      </c>
      <c r="I149" s="8">
        <v>33.441000000000003</v>
      </c>
      <c r="J149" s="8">
        <v>1.8380000000000001</v>
      </c>
      <c r="K149" s="8">
        <v>2E-3</v>
      </c>
      <c r="L149" s="8">
        <v>0</v>
      </c>
      <c r="M149" s="8">
        <v>100.726</v>
      </c>
      <c r="N149" s="8">
        <v>0</v>
      </c>
      <c r="O149" s="8">
        <v>6.7000000000000004E-2</v>
      </c>
      <c r="P149" s="8">
        <v>1.9124927745418918</v>
      </c>
      <c r="Q149" s="8">
        <v>8.7507225458108184E-2</v>
      </c>
      <c r="R149" s="8">
        <v>4.3794739676820266E-2</v>
      </c>
      <c r="S149" s="8">
        <v>2.5845656910917114E-2</v>
      </c>
      <c r="T149" s="8">
        <v>2.3684028448844811E-2</v>
      </c>
      <c r="U149" s="8">
        <v>1.4470184857320076E-3</v>
      </c>
      <c r="V149" s="8">
        <v>0.13003784189757261</v>
      </c>
      <c r="W149" s="8">
        <v>2.9386935389734657E-3</v>
      </c>
      <c r="X149" s="8">
        <v>1.7127671238423263</v>
      </c>
      <c r="Y149" s="8">
        <v>6.7649035734926297E-2</v>
      </c>
      <c r="Z149" s="8">
        <v>1.3320868095730509E-4</v>
      </c>
      <c r="AA149" s="8">
        <v>0</v>
      </c>
      <c r="AB149" s="8">
        <v>4.00829734721707</v>
      </c>
      <c r="AC149" s="8">
        <v>0.83419889142551429</v>
      </c>
      <c r="AD149" s="8">
        <v>0.16580110857448568</v>
      </c>
      <c r="AE149" s="8">
        <v>3.4884332639040414</v>
      </c>
      <c r="AF149" s="8">
        <v>88.321640408069797</v>
      </c>
      <c r="AG149" s="8">
        <v>8.1899263280261749</v>
      </c>
      <c r="AH149" s="8">
        <f t="shared" si="4"/>
        <v>0.92943483205486077</v>
      </c>
    </row>
    <row r="150" spans="1:34">
      <c r="A150" s="12" t="s">
        <v>491</v>
      </c>
      <c r="B150" s="12" t="s">
        <v>419</v>
      </c>
      <c r="C150" s="8">
        <v>54.470999999999997</v>
      </c>
      <c r="D150" s="8">
        <v>4.8000000000000001E-2</v>
      </c>
      <c r="E150" s="8">
        <v>2.944</v>
      </c>
      <c r="F150" s="8">
        <v>0.46100000000000002</v>
      </c>
      <c r="G150" s="8">
        <v>5.4320000000000004</v>
      </c>
      <c r="H150" s="8">
        <v>0.153</v>
      </c>
      <c r="I150" s="8">
        <v>34.119999999999997</v>
      </c>
      <c r="J150" s="8">
        <v>1.7629999999999999</v>
      </c>
      <c r="K150" s="8">
        <v>1.6E-2</v>
      </c>
      <c r="L150" s="8">
        <v>0</v>
      </c>
      <c r="M150" s="8">
        <v>99.481999999999999</v>
      </c>
      <c r="N150" s="8">
        <v>0</v>
      </c>
      <c r="O150" s="8">
        <v>7.3999999999999996E-2</v>
      </c>
      <c r="P150" s="8">
        <v>1.8978572720913607</v>
      </c>
      <c r="Q150" s="8">
        <v>0.10214272790863932</v>
      </c>
      <c r="R150" s="8">
        <v>1.8740513977695133E-2</v>
      </c>
      <c r="S150" s="8">
        <v>0.10301155907706283</v>
      </c>
      <c r="T150" s="8">
        <v>1.2698254589204493E-2</v>
      </c>
      <c r="U150" s="8">
        <v>1.2578570991062675E-3</v>
      </c>
      <c r="V150" s="8">
        <v>5.3886259845305845E-2</v>
      </c>
      <c r="W150" s="8">
        <v>4.514694529626306E-3</v>
      </c>
      <c r="X150" s="8">
        <v>1.7722790361941105</v>
      </c>
      <c r="Y150" s="8">
        <v>6.5807051314365289E-2</v>
      </c>
      <c r="Z150" s="8">
        <v>1.0807532007809902E-3</v>
      </c>
      <c r="AA150" s="8">
        <v>0</v>
      </c>
      <c r="AB150" s="8">
        <v>4.0332759798272582</v>
      </c>
      <c r="AC150" s="8">
        <v>0.34344811301658806</v>
      </c>
      <c r="AD150" s="8">
        <v>0.65655188698341194</v>
      </c>
      <c r="AE150" s="8">
        <v>3.2911776623776827</v>
      </c>
      <c r="AF150" s="8">
        <v>88.636172855674218</v>
      </c>
      <c r="AG150" s="8">
        <v>8.0726494819481012</v>
      </c>
      <c r="AH150" s="8">
        <f t="shared" si="4"/>
        <v>0.97049212359791626</v>
      </c>
    </row>
    <row r="151" spans="1:34">
      <c r="A151" s="12" t="s">
        <v>490</v>
      </c>
      <c r="B151" s="12" t="s">
        <v>419</v>
      </c>
      <c r="C151" s="8">
        <v>55.113999999999997</v>
      </c>
      <c r="D151" s="8">
        <v>6.0999999999999999E-2</v>
      </c>
      <c r="E151" s="8">
        <v>4.5359999999999996</v>
      </c>
      <c r="F151" s="8">
        <v>0.90600000000000003</v>
      </c>
      <c r="G151" s="8">
        <v>5.42</v>
      </c>
      <c r="H151" s="8">
        <v>5.3999999999999999E-2</v>
      </c>
      <c r="I151" s="8">
        <v>30.872</v>
      </c>
      <c r="J151" s="8">
        <v>3.56</v>
      </c>
      <c r="K151" s="8">
        <v>4.0000000000000001E-3</v>
      </c>
      <c r="L151" s="8">
        <v>1.0999999999999999E-2</v>
      </c>
      <c r="M151" s="8">
        <v>100.626</v>
      </c>
      <c r="N151" s="8">
        <v>0</v>
      </c>
      <c r="O151" s="8">
        <v>8.7999999999999995E-2</v>
      </c>
      <c r="P151" s="8">
        <v>1.902232824706884</v>
      </c>
      <c r="Q151" s="8">
        <v>9.776717529311596E-2</v>
      </c>
      <c r="R151" s="8">
        <v>8.6736439127389486E-2</v>
      </c>
      <c r="S151" s="8">
        <v>0</v>
      </c>
      <c r="T151" s="8">
        <v>2.4721501340361829E-2</v>
      </c>
      <c r="U151" s="8">
        <v>1.5835195972215585E-3</v>
      </c>
      <c r="V151" s="8">
        <v>0.15673983853610732</v>
      </c>
      <c r="W151" s="8">
        <v>1.5784623932963752E-3</v>
      </c>
      <c r="X151" s="8">
        <v>1.588515230196992</v>
      </c>
      <c r="Y151" s="8">
        <v>0.13163569073360268</v>
      </c>
      <c r="Z151" s="8">
        <v>2.6765174472158251E-4</v>
      </c>
      <c r="AA151" s="8">
        <v>4.84287703068685E-4</v>
      </c>
      <c r="AB151" s="8">
        <v>3.9922626213727614</v>
      </c>
      <c r="AC151" s="8">
        <v>1.1544440329572263</v>
      </c>
      <c r="AD151" s="8">
        <v>0.154444032957226</v>
      </c>
      <c r="AE151" s="8">
        <v>7.0076043409037778</v>
      </c>
      <c r="AF151" s="8">
        <v>84.564346953957354</v>
      </c>
      <c r="AG151" s="8">
        <v>8.4280487051388633</v>
      </c>
      <c r="AH151" s="8">
        <f t="shared" si="4"/>
        <v>0.9101908704669246</v>
      </c>
    </row>
    <row r="152" spans="1:34">
      <c r="A152" s="12" t="s">
        <v>489</v>
      </c>
      <c r="B152" s="12" t="s">
        <v>419</v>
      </c>
      <c r="C152" s="8">
        <v>55.793999999999997</v>
      </c>
      <c r="D152" s="8">
        <v>1.2999999999999999E-2</v>
      </c>
      <c r="E152" s="8">
        <v>2.6629999999999998</v>
      </c>
      <c r="F152" s="8">
        <v>0.77200000000000002</v>
      </c>
      <c r="G152" s="8">
        <v>5.4180000000000001</v>
      </c>
      <c r="H152" s="8">
        <v>0.129</v>
      </c>
      <c r="I152" s="8">
        <v>34.56</v>
      </c>
      <c r="J152" s="8">
        <v>1.085</v>
      </c>
      <c r="K152" s="8">
        <v>0</v>
      </c>
      <c r="L152" s="8">
        <v>8.0000000000000002E-3</v>
      </c>
      <c r="M152" s="8">
        <v>100.532</v>
      </c>
      <c r="N152" s="8">
        <v>4.0000000000000001E-3</v>
      </c>
      <c r="O152" s="8">
        <v>8.5999999999999993E-2</v>
      </c>
      <c r="P152" s="8">
        <v>1.9177537675299241</v>
      </c>
      <c r="Q152" s="8">
        <v>8.2246232470075897E-2</v>
      </c>
      <c r="R152" s="8">
        <v>2.5625239709075112E-2</v>
      </c>
      <c r="S152" s="8">
        <v>5.2749238373966278E-2</v>
      </c>
      <c r="T152" s="8">
        <v>2.0978167635478162E-2</v>
      </c>
      <c r="U152" s="8">
        <v>3.3607837343703565E-4</v>
      </c>
      <c r="V152" s="8">
        <v>0.10228736031127555</v>
      </c>
      <c r="W152" s="8">
        <v>3.755206263851796E-3</v>
      </c>
      <c r="X152" s="8">
        <v>1.7709404517052842</v>
      </c>
      <c r="Y152" s="8">
        <v>3.9953699948031926E-2</v>
      </c>
      <c r="Z152" s="8">
        <v>0</v>
      </c>
      <c r="AA152" s="8">
        <v>3.5075538749175777E-4</v>
      </c>
      <c r="AB152" s="8">
        <v>4.0169761977078924</v>
      </c>
      <c r="AC152" s="8">
        <v>0.6597626700966347</v>
      </c>
      <c r="AD152" s="8">
        <v>0.3402373299033653</v>
      </c>
      <c r="AE152" s="8">
        <v>2.0284299542323825</v>
      </c>
      <c r="AF152" s="8">
        <v>89.909787180493012</v>
      </c>
      <c r="AG152" s="8">
        <v>8.0617828652746226</v>
      </c>
      <c r="AH152" s="8">
        <f t="shared" si="4"/>
        <v>0.945395130450705</v>
      </c>
    </row>
    <row r="153" spans="1:34">
      <c r="A153" s="12" t="s">
        <v>488</v>
      </c>
      <c r="B153" s="12" t="s">
        <v>419</v>
      </c>
      <c r="C153" s="8">
        <v>55.128999999999998</v>
      </c>
      <c r="D153" s="8">
        <v>3.2000000000000001E-2</v>
      </c>
      <c r="E153" s="8">
        <v>3.39</v>
      </c>
      <c r="F153" s="8">
        <v>0.84399999999999997</v>
      </c>
      <c r="G153" s="8">
        <v>5.4160000000000004</v>
      </c>
      <c r="H153" s="8">
        <v>0.11799999999999999</v>
      </c>
      <c r="I153" s="8">
        <v>33.709000000000003</v>
      </c>
      <c r="J153" s="8">
        <v>1.5780000000000001</v>
      </c>
      <c r="K153" s="8">
        <v>8.9999999999999993E-3</v>
      </c>
      <c r="L153" s="8">
        <v>0</v>
      </c>
      <c r="M153" s="8">
        <v>100.321</v>
      </c>
      <c r="N153" s="8">
        <v>0</v>
      </c>
      <c r="O153" s="8">
        <v>9.6000000000000002E-2</v>
      </c>
      <c r="P153" s="8">
        <v>1.90229333912902</v>
      </c>
      <c r="Q153" s="8">
        <v>9.7706660870980011E-2</v>
      </c>
      <c r="R153" s="8">
        <v>4.0149812279011599E-2</v>
      </c>
      <c r="S153" s="8">
        <v>5.0001352618401107E-2</v>
      </c>
      <c r="T153" s="8">
        <v>2.3024209258455192E-2</v>
      </c>
      <c r="U153" s="8">
        <v>8.3049920026784393E-4</v>
      </c>
      <c r="V153" s="8">
        <v>0.10561878310470613</v>
      </c>
      <c r="W153" s="8">
        <v>3.4484038368042765E-3</v>
      </c>
      <c r="X153" s="8">
        <v>1.734075967463772</v>
      </c>
      <c r="Y153" s="8">
        <v>5.8334608880867674E-2</v>
      </c>
      <c r="Z153" s="8">
        <v>6.0207172178178259E-4</v>
      </c>
      <c r="AA153" s="8">
        <v>0</v>
      </c>
      <c r="AB153" s="8">
        <v>4.0160857083640682</v>
      </c>
      <c r="AC153" s="8">
        <v>0.67869612511219102</v>
      </c>
      <c r="AD153" s="8">
        <v>0.32130387488780904</v>
      </c>
      <c r="AE153" s="8">
        <v>2.9892509945630841</v>
      </c>
      <c r="AF153" s="8">
        <v>88.859570841986269</v>
      </c>
      <c r="AG153" s="8">
        <v>8.1511781634506466</v>
      </c>
      <c r="AH153" s="8">
        <f t="shared" si="4"/>
        <v>0.94258896315702956</v>
      </c>
    </row>
    <row r="154" spans="1:34">
      <c r="A154" s="12" t="s">
        <v>487</v>
      </c>
      <c r="B154" s="12" t="s">
        <v>419</v>
      </c>
      <c r="C154" s="8">
        <v>53.874000000000002</v>
      </c>
      <c r="D154" s="8">
        <v>6.9000000000000006E-2</v>
      </c>
      <c r="E154" s="8">
        <v>3.6219999999999999</v>
      </c>
      <c r="F154" s="8">
        <v>0.80200000000000005</v>
      </c>
      <c r="G154" s="8">
        <v>5.4130000000000003</v>
      </c>
      <c r="H154" s="8">
        <v>8.5999999999999993E-2</v>
      </c>
      <c r="I154" s="8">
        <v>31.722000000000001</v>
      </c>
      <c r="J154" s="8">
        <v>3.3380000000000001</v>
      </c>
      <c r="K154" s="8">
        <v>2.9000000000000001E-2</v>
      </c>
      <c r="L154" s="8">
        <v>6.0000000000000001E-3</v>
      </c>
      <c r="M154" s="8">
        <v>99.057000000000002</v>
      </c>
      <c r="N154" s="8">
        <v>0</v>
      </c>
      <c r="O154" s="8">
        <v>9.6000000000000002E-2</v>
      </c>
      <c r="P154" s="8">
        <v>1.8935874718744936</v>
      </c>
      <c r="Q154" s="8">
        <v>0.10641252812550639</v>
      </c>
      <c r="R154" s="8">
        <v>4.3619744733013499E-2</v>
      </c>
      <c r="S154" s="8">
        <v>5.8370781118501913E-2</v>
      </c>
      <c r="T154" s="8">
        <v>2.2285656005815314E-2</v>
      </c>
      <c r="U154" s="8">
        <v>1.8240935521607465E-3</v>
      </c>
      <c r="V154" s="8">
        <v>9.9946989147956938E-2</v>
      </c>
      <c r="W154" s="8">
        <v>2.5600198970772677E-3</v>
      </c>
      <c r="X154" s="8">
        <v>1.6622318069018804</v>
      </c>
      <c r="Y154" s="8">
        <v>0.12569395771458791</v>
      </c>
      <c r="Z154" s="8">
        <v>1.9761162766163058E-3</v>
      </c>
      <c r="AA154" s="8">
        <v>2.6900875647853855E-4</v>
      </c>
      <c r="AB154" s="8">
        <v>4.0187781741040878</v>
      </c>
      <c r="AC154" s="8">
        <v>0.63130619500097696</v>
      </c>
      <c r="AD154" s="8">
        <v>0.3686938049990231</v>
      </c>
      <c r="AE154" s="8">
        <v>6.4498013361216993</v>
      </c>
      <c r="AF154" s="8">
        <v>85.294990499415718</v>
      </c>
      <c r="AG154" s="8">
        <v>8.2552081644625908</v>
      </c>
      <c r="AH154" s="8">
        <f t="shared" si="4"/>
        <v>0.94328215197458865</v>
      </c>
    </row>
    <row r="155" spans="1:34">
      <c r="A155" s="12" t="s">
        <v>486</v>
      </c>
      <c r="B155" s="12" t="s">
        <v>419</v>
      </c>
      <c r="C155" s="8">
        <v>55.030999999999999</v>
      </c>
      <c r="D155" s="8">
        <v>7.2999999999999995E-2</v>
      </c>
      <c r="E155" s="8">
        <v>3.0990000000000002</v>
      </c>
      <c r="F155" s="8">
        <v>0.71499999999999997</v>
      </c>
      <c r="G155" s="8">
        <v>5.4</v>
      </c>
      <c r="H155" s="8">
        <v>0.13600000000000001</v>
      </c>
      <c r="I155" s="8">
        <v>34.195999999999998</v>
      </c>
      <c r="J155" s="8">
        <v>1.839</v>
      </c>
      <c r="K155" s="8">
        <v>3.9E-2</v>
      </c>
      <c r="L155" s="8">
        <v>0</v>
      </c>
      <c r="M155" s="8">
        <v>100.614</v>
      </c>
      <c r="N155" s="8">
        <v>0</v>
      </c>
      <c r="O155" s="8">
        <v>8.5999999999999993E-2</v>
      </c>
      <c r="P155" s="8">
        <v>1.8963502139895094</v>
      </c>
      <c r="Q155" s="8">
        <v>0.10364978601049057</v>
      </c>
      <c r="R155" s="8">
        <v>2.2202992875905214E-2</v>
      </c>
      <c r="S155" s="8">
        <v>9.049646905574571E-2</v>
      </c>
      <c r="T155" s="8">
        <v>1.9478794990246091E-2</v>
      </c>
      <c r="U155" s="8">
        <v>1.8920206331475165E-3</v>
      </c>
      <c r="V155" s="8">
        <v>6.3929545448030534E-2</v>
      </c>
      <c r="W155" s="8">
        <v>3.9690702758480093E-3</v>
      </c>
      <c r="X155" s="8">
        <v>1.7567555189436979</v>
      </c>
      <c r="Y155" s="8">
        <v>6.7891403776244211E-2</v>
      </c>
      <c r="Z155" s="8">
        <v>2.6054581101535718E-3</v>
      </c>
      <c r="AA155" s="8">
        <v>0</v>
      </c>
      <c r="AB155" s="8">
        <v>4.0292212741090179</v>
      </c>
      <c r="AC155" s="8">
        <v>0.41398170932182699</v>
      </c>
      <c r="AD155" s="8">
        <v>0.58601829067817301</v>
      </c>
      <c r="AE155" s="8">
        <v>3.4235988707999701</v>
      </c>
      <c r="AF155" s="8">
        <v>88.588921076805889</v>
      </c>
      <c r="AG155" s="8">
        <v>7.9874800523941438</v>
      </c>
      <c r="AH155" s="8">
        <f t="shared" si="4"/>
        <v>0.96488709294191477</v>
      </c>
    </row>
    <row r="156" spans="1:34">
      <c r="A156" s="12" t="s">
        <v>485</v>
      </c>
      <c r="B156" s="12" t="s">
        <v>419</v>
      </c>
      <c r="C156" s="8">
        <v>55.298999999999999</v>
      </c>
      <c r="D156" s="8">
        <v>2.4E-2</v>
      </c>
      <c r="E156" s="8">
        <v>3.0489999999999999</v>
      </c>
      <c r="F156" s="8">
        <v>0.67200000000000004</v>
      </c>
      <c r="G156" s="8">
        <v>5.3970000000000002</v>
      </c>
      <c r="H156" s="8">
        <v>0.113</v>
      </c>
      <c r="I156" s="8">
        <v>34.863</v>
      </c>
      <c r="J156" s="8">
        <v>1.423</v>
      </c>
      <c r="K156" s="8">
        <v>0</v>
      </c>
      <c r="L156" s="8">
        <v>1.7999999999999999E-2</v>
      </c>
      <c r="M156" s="8">
        <v>100.989</v>
      </c>
      <c r="N156" s="8">
        <v>4.1000000000000002E-2</v>
      </c>
      <c r="O156" s="8">
        <v>0.09</v>
      </c>
      <c r="P156" s="8">
        <v>1.8966173181614918</v>
      </c>
      <c r="Q156" s="8">
        <v>0.10338268183850818</v>
      </c>
      <c r="R156" s="8">
        <v>1.9856824854099855E-2</v>
      </c>
      <c r="S156" s="8">
        <v>9.6498630474682212E-2</v>
      </c>
      <c r="T156" s="8">
        <v>1.8221184755833304E-2</v>
      </c>
      <c r="U156" s="8">
        <v>6.1910675634860865E-4</v>
      </c>
      <c r="V156" s="8">
        <v>5.7037815628263377E-2</v>
      </c>
      <c r="W156" s="8">
        <v>3.2823101622118074E-3</v>
      </c>
      <c r="X156" s="8">
        <v>1.7825924704972433</v>
      </c>
      <c r="Y156" s="8">
        <v>5.2286461656719213E-2</v>
      </c>
      <c r="Z156" s="8">
        <v>0</v>
      </c>
      <c r="AA156" s="8">
        <v>7.8748802065488615E-4</v>
      </c>
      <c r="AB156" s="8">
        <v>4.031182292806057</v>
      </c>
      <c r="AC156" s="8">
        <v>0.37149365558467951</v>
      </c>
      <c r="AD156" s="8">
        <v>0.62850634441532049</v>
      </c>
      <c r="AE156" s="8">
        <v>2.6252207832917058</v>
      </c>
      <c r="AF156" s="8">
        <v>89.501156770039202</v>
      </c>
      <c r="AG156" s="8">
        <v>7.8736224466691001</v>
      </c>
      <c r="AH156" s="8">
        <f t="shared" si="4"/>
        <v>0.96899495727025009</v>
      </c>
    </row>
    <row r="157" spans="1:34">
      <c r="A157" s="12" t="s">
        <v>484</v>
      </c>
      <c r="B157" s="12" t="s">
        <v>419</v>
      </c>
      <c r="C157" s="8">
        <v>54.430999999999997</v>
      </c>
      <c r="D157" s="8">
        <v>0</v>
      </c>
      <c r="E157" s="8">
        <v>2.8679999999999999</v>
      </c>
      <c r="F157" s="8">
        <v>0.73599999999999999</v>
      </c>
      <c r="G157" s="8">
        <v>5.3760000000000003</v>
      </c>
      <c r="H157" s="8">
        <v>0.11700000000000001</v>
      </c>
      <c r="I157" s="8">
        <v>33.387</v>
      </c>
      <c r="J157" s="8">
        <v>2.0670000000000002</v>
      </c>
      <c r="K157" s="8">
        <v>5.3999999999999999E-2</v>
      </c>
      <c r="L157" s="8">
        <v>0</v>
      </c>
      <c r="M157" s="8">
        <v>99.155000000000001</v>
      </c>
      <c r="N157" s="8">
        <v>0</v>
      </c>
      <c r="O157" s="8">
        <v>0.11899999999999999</v>
      </c>
      <c r="P157" s="8">
        <v>1.9049592816481313</v>
      </c>
      <c r="Q157" s="8">
        <v>9.5040718351868669E-2</v>
      </c>
      <c r="R157" s="8">
        <v>2.3249442884435478E-2</v>
      </c>
      <c r="S157" s="8">
        <v>8.2071627586326468E-2</v>
      </c>
      <c r="T157" s="8">
        <v>2.0363953791794613E-2</v>
      </c>
      <c r="U157" s="8">
        <v>0</v>
      </c>
      <c r="V157" s="8">
        <v>7.4178838100416561E-2</v>
      </c>
      <c r="W157" s="8">
        <v>3.4678793967741709E-3</v>
      </c>
      <c r="X157" s="8">
        <v>1.7419739609895528</v>
      </c>
      <c r="Y157" s="8">
        <v>7.7500013751661101E-2</v>
      </c>
      <c r="Z157" s="8">
        <v>3.6638821119541242E-3</v>
      </c>
      <c r="AA157" s="8">
        <v>0</v>
      </c>
      <c r="AB157" s="8">
        <v>4.0264695986129153</v>
      </c>
      <c r="AC157" s="8">
        <v>0.47474314892048491</v>
      </c>
      <c r="AD157" s="8">
        <v>0.52525685107951514</v>
      </c>
      <c r="AE157" s="8">
        <v>3.9157394142740096</v>
      </c>
      <c r="AF157" s="8">
        <v>88.01438564312005</v>
      </c>
      <c r="AG157" s="8">
        <v>8.0698749426059404</v>
      </c>
      <c r="AH157" s="8">
        <f t="shared" si="4"/>
        <v>0.95915605881972832</v>
      </c>
    </row>
    <row r="158" spans="1:34">
      <c r="A158" s="12" t="s">
        <v>483</v>
      </c>
      <c r="B158" s="12" t="s">
        <v>419</v>
      </c>
      <c r="C158" s="8">
        <v>56.216999999999999</v>
      </c>
      <c r="D158" s="8">
        <v>4.8000000000000001E-2</v>
      </c>
      <c r="E158" s="8">
        <v>3.5819999999999999</v>
      </c>
      <c r="F158" s="8">
        <v>0.84799999999999998</v>
      </c>
      <c r="G158" s="8">
        <v>5.3259999999999996</v>
      </c>
      <c r="H158" s="8">
        <v>0.12</v>
      </c>
      <c r="I158" s="8">
        <v>32.320999999999998</v>
      </c>
      <c r="J158" s="8">
        <v>1.744</v>
      </c>
      <c r="K158" s="8">
        <v>4.9000000000000002E-2</v>
      </c>
      <c r="L158" s="8">
        <v>0</v>
      </c>
      <c r="M158" s="8">
        <v>100.304</v>
      </c>
      <c r="N158" s="8">
        <v>0</v>
      </c>
      <c r="O158" s="8">
        <v>4.9000000000000002E-2</v>
      </c>
      <c r="P158" s="8">
        <v>1.9329659119934264</v>
      </c>
      <c r="Q158" s="8">
        <v>6.7034088006573622E-2</v>
      </c>
      <c r="R158" s="8">
        <v>7.8114295568332937E-2</v>
      </c>
      <c r="S158" s="8">
        <v>0</v>
      </c>
      <c r="T158" s="8">
        <v>2.305139890540614E-2</v>
      </c>
      <c r="U158" s="8">
        <v>1.2413368116913623E-3</v>
      </c>
      <c r="V158" s="8">
        <v>0.15377119174095968</v>
      </c>
      <c r="W158" s="8">
        <v>3.4944313686885403E-3</v>
      </c>
      <c r="X158" s="8">
        <v>1.6567851621191274</v>
      </c>
      <c r="Y158" s="8">
        <v>6.4242869189561083E-2</v>
      </c>
      <c r="Z158" s="8">
        <v>3.2663367493394341E-3</v>
      </c>
      <c r="AA158" s="8">
        <v>0</v>
      </c>
      <c r="AB158" s="8">
        <v>3.9839670224531063</v>
      </c>
      <c r="AC158" s="8">
        <v>1.3266626425758377</v>
      </c>
      <c r="AD158" s="8">
        <v>0.32666264257583799</v>
      </c>
      <c r="AE158" s="8">
        <v>3.420278242352663</v>
      </c>
      <c r="AF158" s="8">
        <v>88.206929636473419</v>
      </c>
      <c r="AG158" s="8">
        <v>8.3727921211739229</v>
      </c>
      <c r="AH158" s="8">
        <f t="shared" si="4"/>
        <v>0.91506964618189257</v>
      </c>
    </row>
    <row r="159" spans="1:34">
      <c r="A159" s="12" t="s">
        <v>482</v>
      </c>
      <c r="B159" s="12" t="s">
        <v>419</v>
      </c>
      <c r="C159" s="8">
        <v>55.366</v>
      </c>
      <c r="D159" s="8">
        <v>2.4E-2</v>
      </c>
      <c r="E159" s="8">
        <v>3.3250000000000002</v>
      </c>
      <c r="F159" s="8">
        <v>0.80900000000000005</v>
      </c>
      <c r="G159" s="8">
        <v>5.3259999999999996</v>
      </c>
      <c r="H159" s="8">
        <v>0.155</v>
      </c>
      <c r="I159" s="8">
        <v>32.161999999999999</v>
      </c>
      <c r="J159" s="8">
        <v>2.0089999999999999</v>
      </c>
      <c r="K159" s="8">
        <v>2.3E-2</v>
      </c>
      <c r="L159" s="8">
        <v>0.01</v>
      </c>
      <c r="M159" s="8">
        <v>99.302000000000007</v>
      </c>
      <c r="N159" s="8">
        <v>0</v>
      </c>
      <c r="O159" s="8">
        <v>9.2999999999999999E-2</v>
      </c>
      <c r="P159" s="8">
        <v>1.9277997274646881</v>
      </c>
      <c r="Q159" s="8">
        <v>7.2200272535311916E-2</v>
      </c>
      <c r="R159" s="8">
        <v>6.4239349813553059E-2</v>
      </c>
      <c r="S159" s="8">
        <v>0</v>
      </c>
      <c r="T159" s="8">
        <v>2.2269588513301346E-2</v>
      </c>
      <c r="U159" s="8">
        <v>6.2852401435342219E-4</v>
      </c>
      <c r="V159" s="8">
        <v>0.15533178105428064</v>
      </c>
      <c r="W159" s="8">
        <v>4.5707682732564264E-3</v>
      </c>
      <c r="X159" s="8">
        <v>1.6695010310678506</v>
      </c>
      <c r="Y159" s="8">
        <v>7.4941196369399152E-2</v>
      </c>
      <c r="Z159" s="8">
        <v>1.5525834410706162E-3</v>
      </c>
      <c r="AA159" s="8">
        <v>4.441480738371494E-4</v>
      </c>
      <c r="AB159" s="8">
        <v>3.9934789706209024</v>
      </c>
      <c r="AC159" s="8">
        <v>1.1312548788329009</v>
      </c>
      <c r="AD159" s="8">
        <v>0.13125487883290099</v>
      </c>
      <c r="AE159" s="8">
        <v>3.9352746038305977</v>
      </c>
      <c r="AF159" s="8">
        <v>87.668002739719071</v>
      </c>
      <c r="AG159" s="8">
        <v>8.396722656450315</v>
      </c>
      <c r="AH159" s="8">
        <f t="shared" si="4"/>
        <v>0.91487889738586925</v>
      </c>
    </row>
    <row r="160" spans="1:34">
      <c r="A160" s="12" t="s">
        <v>481</v>
      </c>
      <c r="B160" s="12" t="s">
        <v>419</v>
      </c>
      <c r="C160" s="8">
        <v>54.82</v>
      </c>
      <c r="D160" s="8">
        <v>6.7000000000000004E-2</v>
      </c>
      <c r="E160" s="8">
        <v>3.2090000000000001</v>
      </c>
      <c r="F160" s="8">
        <v>0.76100000000000001</v>
      </c>
      <c r="G160" s="8">
        <v>5.3140000000000001</v>
      </c>
      <c r="H160" s="8">
        <v>0.11</v>
      </c>
      <c r="I160" s="8">
        <v>32.749000000000002</v>
      </c>
      <c r="J160" s="8">
        <v>2.3250000000000002</v>
      </c>
      <c r="K160" s="8">
        <v>0.02</v>
      </c>
      <c r="L160" s="8">
        <v>1.4E-2</v>
      </c>
      <c r="M160" s="8">
        <v>99.47</v>
      </c>
      <c r="N160" s="8">
        <v>0</v>
      </c>
      <c r="O160" s="8">
        <v>8.1000000000000003E-2</v>
      </c>
      <c r="P160" s="8">
        <v>1.9101646578556835</v>
      </c>
      <c r="Q160" s="8">
        <v>8.9835342144316543E-2</v>
      </c>
      <c r="R160" s="8">
        <v>4.1939220712095437E-2</v>
      </c>
      <c r="S160" s="8">
        <v>3.7970848419671466E-2</v>
      </c>
      <c r="T160" s="8">
        <v>2.0963381392908022E-2</v>
      </c>
      <c r="U160" s="8">
        <v>1.7558946060339036E-3</v>
      </c>
      <c r="V160" s="8">
        <v>0.11636971674939409</v>
      </c>
      <c r="W160" s="8">
        <v>3.2461097509980485E-3</v>
      </c>
      <c r="X160" s="8">
        <v>1.7011973412636512</v>
      </c>
      <c r="Y160" s="8">
        <v>8.6791391329875942E-2</v>
      </c>
      <c r="Z160" s="8">
        <v>1.3510459428895045E-3</v>
      </c>
      <c r="AA160" s="8">
        <v>6.222556186645863E-4</v>
      </c>
      <c r="AB160" s="8">
        <v>4.012207205786182</v>
      </c>
      <c r="AC160" s="8">
        <v>0.75398011288815758</v>
      </c>
      <c r="AD160" s="8">
        <v>0.24601988711184242</v>
      </c>
      <c r="AE160" s="8">
        <v>4.4609626023590483</v>
      </c>
      <c r="AF160" s="8">
        <v>87.439290951860343</v>
      </c>
      <c r="AG160" s="8">
        <v>8.0997464457806068</v>
      </c>
      <c r="AH160" s="8">
        <f t="shared" si="4"/>
        <v>0.93597500777957054</v>
      </c>
    </row>
    <row r="161" spans="1:34">
      <c r="A161" s="12" t="s">
        <v>480</v>
      </c>
      <c r="B161" s="12" t="s">
        <v>419</v>
      </c>
      <c r="C161" s="8">
        <v>54.712000000000003</v>
      </c>
      <c r="D161" s="8">
        <v>4.2000000000000003E-2</v>
      </c>
      <c r="E161" s="8">
        <v>3.024</v>
      </c>
      <c r="F161" s="8">
        <v>0.82099999999999995</v>
      </c>
      <c r="G161" s="8">
        <v>5.3049999999999997</v>
      </c>
      <c r="H161" s="8">
        <v>0.122</v>
      </c>
      <c r="I161" s="8">
        <v>34.292000000000002</v>
      </c>
      <c r="J161" s="8">
        <v>1.903</v>
      </c>
      <c r="K161" s="8">
        <v>0</v>
      </c>
      <c r="L161" s="8">
        <v>0</v>
      </c>
      <c r="M161" s="8">
        <v>100.24</v>
      </c>
      <c r="N161" s="8">
        <v>0</v>
      </c>
      <c r="O161" s="8">
        <v>1.9E-2</v>
      </c>
      <c r="P161" s="8">
        <v>1.8919742600151581</v>
      </c>
      <c r="Q161" s="8">
        <v>0.10802573998484188</v>
      </c>
      <c r="R161" s="8">
        <v>1.5212223389567847E-2</v>
      </c>
      <c r="S161" s="8">
        <v>0.10141122632086574</v>
      </c>
      <c r="T161" s="8">
        <v>2.2445056070467345E-2</v>
      </c>
      <c r="U161" s="8">
        <v>1.092380127974498E-3</v>
      </c>
      <c r="V161" s="8">
        <v>5.0690933767236518E-2</v>
      </c>
      <c r="W161" s="8">
        <v>3.5729850859739123E-3</v>
      </c>
      <c r="X161" s="8">
        <v>1.7678699987937485</v>
      </c>
      <c r="Y161" s="8">
        <v>7.0500685566882895E-2</v>
      </c>
      <c r="Z161" s="8">
        <v>0</v>
      </c>
      <c r="AA161" s="8">
        <v>0</v>
      </c>
      <c r="AB161" s="8">
        <v>4.0327954891227167</v>
      </c>
      <c r="AC161" s="8">
        <v>0.33326899327317089</v>
      </c>
      <c r="AD161" s="8">
        <v>0.66673100672682906</v>
      </c>
      <c r="AE161" s="8">
        <v>3.5355599416355235</v>
      </c>
      <c r="AF161" s="8">
        <v>88.657440697151131</v>
      </c>
      <c r="AG161" s="8">
        <v>7.8069993612133555</v>
      </c>
      <c r="AH161" s="8">
        <f t="shared" si="4"/>
        <v>0.97212579855883563</v>
      </c>
    </row>
    <row r="162" spans="1:34">
      <c r="A162" s="12" t="s">
        <v>479</v>
      </c>
      <c r="B162" s="12" t="s">
        <v>419</v>
      </c>
      <c r="C162" s="8">
        <v>56.152999999999999</v>
      </c>
      <c r="D162" s="8">
        <v>4.2000000000000003E-2</v>
      </c>
      <c r="E162" s="8">
        <v>3.1040000000000001</v>
      </c>
      <c r="F162" s="8">
        <v>0.88200000000000001</v>
      </c>
      <c r="G162" s="8">
        <v>5.2720000000000002</v>
      </c>
      <c r="H162" s="8">
        <v>8.1000000000000003E-2</v>
      </c>
      <c r="I162" s="8">
        <v>33.823999999999998</v>
      </c>
      <c r="J162" s="8">
        <v>1.127</v>
      </c>
      <c r="K162" s="8">
        <v>4.2000000000000003E-2</v>
      </c>
      <c r="L162" s="8">
        <v>5.0000000000000001E-3</v>
      </c>
      <c r="M162" s="8">
        <v>100.622</v>
      </c>
      <c r="N162" s="8">
        <v>4.0000000000000001E-3</v>
      </c>
      <c r="O162" s="8">
        <v>8.5999999999999993E-2</v>
      </c>
      <c r="P162" s="8">
        <v>1.9246305458131205</v>
      </c>
      <c r="Q162" s="8">
        <v>7.5369454186879459E-2</v>
      </c>
      <c r="R162" s="8">
        <v>5.0009954141028823E-2</v>
      </c>
      <c r="S162" s="8">
        <v>3.4550595375235638E-3</v>
      </c>
      <c r="T162" s="8">
        <v>2.3899449657919132E-2</v>
      </c>
      <c r="U162" s="8">
        <v>1.082718528240912E-3</v>
      </c>
      <c r="V162" s="8">
        <v>0.14759743540429512</v>
      </c>
      <c r="W162" s="8">
        <v>2.3512465392976651E-3</v>
      </c>
      <c r="X162" s="8">
        <v>1.7283203919164254</v>
      </c>
      <c r="Y162" s="8">
        <v>4.1382835597293541E-2</v>
      </c>
      <c r="Z162" s="8">
        <v>2.790821427424461E-3</v>
      </c>
      <c r="AA162" s="8">
        <v>2.1860164805349316E-4</v>
      </c>
      <c r="AB162" s="8">
        <v>4.0011085143975018</v>
      </c>
      <c r="AC162" s="8">
        <v>0.9771267628591348</v>
      </c>
      <c r="AD162" s="8">
        <v>2.2873237140865223E-2</v>
      </c>
      <c r="AE162" s="8">
        <v>2.1518738304465415</v>
      </c>
      <c r="AF162" s="8">
        <v>89.871256242172507</v>
      </c>
      <c r="AG162" s="8">
        <v>7.9768699273809531</v>
      </c>
      <c r="AH162" s="8">
        <f t="shared" si="4"/>
        <v>0.92131988232389628</v>
      </c>
    </row>
    <row r="163" spans="1:34">
      <c r="A163" s="12" t="s">
        <v>478</v>
      </c>
      <c r="B163" s="12" t="s">
        <v>419</v>
      </c>
      <c r="C163" s="8">
        <v>54.851999999999997</v>
      </c>
      <c r="D163" s="8">
        <v>1.2999999999999999E-2</v>
      </c>
      <c r="E163" s="8">
        <v>3.5350000000000001</v>
      </c>
      <c r="F163" s="8">
        <v>1.016</v>
      </c>
      <c r="G163" s="8">
        <v>5.258</v>
      </c>
      <c r="H163" s="8">
        <v>4.2999999999999997E-2</v>
      </c>
      <c r="I163" s="8">
        <v>32.975999999999999</v>
      </c>
      <c r="J163" s="8">
        <v>2.6389999999999998</v>
      </c>
      <c r="K163" s="8">
        <v>6.6000000000000003E-2</v>
      </c>
      <c r="L163" s="8">
        <v>0</v>
      </c>
      <c r="M163" s="8">
        <v>100.46</v>
      </c>
      <c r="N163" s="8">
        <v>0</v>
      </c>
      <c r="O163" s="8">
        <v>6.2E-2</v>
      </c>
      <c r="P163" s="8">
        <v>1.8951193982449404</v>
      </c>
      <c r="Q163" s="8">
        <v>0.10488060175505964</v>
      </c>
      <c r="R163" s="8">
        <v>3.9053473099863484E-2</v>
      </c>
      <c r="S163" s="8">
        <v>6.240525598664437E-2</v>
      </c>
      <c r="T163" s="8">
        <v>2.7751261020695989E-2</v>
      </c>
      <c r="U163" s="8">
        <v>3.3781531126021334E-4</v>
      </c>
      <c r="V163" s="8">
        <v>8.8708301011594076E-2</v>
      </c>
      <c r="W163" s="8">
        <v>1.2582047057416138E-3</v>
      </c>
      <c r="X163" s="8">
        <v>1.6985055174744219</v>
      </c>
      <c r="Y163" s="8">
        <v>9.7679947822460159E-2</v>
      </c>
      <c r="Z163" s="8">
        <v>4.4207544522767784E-3</v>
      </c>
      <c r="AA163" s="8">
        <v>0</v>
      </c>
      <c r="AB163" s="8">
        <v>4.0201205308849586</v>
      </c>
      <c r="AC163" s="8">
        <v>0.58703072559286107</v>
      </c>
      <c r="AD163" s="8">
        <v>0.41296927440713899</v>
      </c>
      <c r="AE163" s="8">
        <v>5.0129370833416607</v>
      </c>
      <c r="AF163" s="8">
        <v>87.167340734903149</v>
      </c>
      <c r="AG163" s="8">
        <v>7.8197221817551803</v>
      </c>
      <c r="AH163" s="8">
        <f t="shared" si="4"/>
        <v>0.95036503181989684</v>
      </c>
    </row>
    <row r="164" spans="1:34">
      <c r="A164" s="12" t="s">
        <v>477</v>
      </c>
      <c r="B164" s="12" t="s">
        <v>419</v>
      </c>
      <c r="C164" s="8">
        <v>56.692999999999998</v>
      </c>
      <c r="D164" s="8">
        <v>2.8000000000000001E-2</v>
      </c>
      <c r="E164" s="8">
        <v>3.9289999999999998</v>
      </c>
      <c r="F164" s="8">
        <v>0.73</v>
      </c>
      <c r="G164" s="8">
        <v>5.24</v>
      </c>
      <c r="H164" s="8">
        <v>7.5999999999999998E-2</v>
      </c>
      <c r="I164" s="8">
        <v>31.27</v>
      </c>
      <c r="J164" s="8">
        <v>2.222</v>
      </c>
      <c r="K164" s="8">
        <v>3.5000000000000003E-2</v>
      </c>
      <c r="L164" s="8">
        <v>5.0000000000000001E-3</v>
      </c>
      <c r="M164" s="8">
        <v>100.26900000000001</v>
      </c>
      <c r="N164" s="8">
        <v>0</v>
      </c>
      <c r="O164" s="8">
        <v>4.1000000000000002E-2</v>
      </c>
      <c r="P164" s="8">
        <v>1.9468661688845024</v>
      </c>
      <c r="Q164" s="8">
        <v>5.3133831115497632E-2</v>
      </c>
      <c r="R164" s="8">
        <v>0.1058740978494756</v>
      </c>
      <c r="S164" s="8">
        <v>0</v>
      </c>
      <c r="T164" s="8">
        <v>1.9818666251294591E-2</v>
      </c>
      <c r="U164" s="8">
        <v>7.2319690442306818E-4</v>
      </c>
      <c r="V164" s="8">
        <v>0.15182302943662435</v>
      </c>
      <c r="W164" s="8">
        <v>2.2103395339743426E-3</v>
      </c>
      <c r="X164" s="8">
        <v>1.6008823573560709</v>
      </c>
      <c r="Y164" s="8">
        <v>8.1747152351009544E-2</v>
      </c>
      <c r="Z164" s="8">
        <v>2.33014556007239E-3</v>
      </c>
      <c r="AA164" s="8">
        <v>2.1902096119697713E-4</v>
      </c>
      <c r="AB164" s="8">
        <v>3.9656280062041427</v>
      </c>
      <c r="AC164" s="8">
        <v>1.7123441083058799</v>
      </c>
      <c r="AD164" s="8">
        <v>0.71234410830588002</v>
      </c>
      <c r="AE164" s="8">
        <v>4.4508523202616308</v>
      </c>
      <c r="AF164" s="8">
        <v>87.162558569738152</v>
      </c>
      <c r="AG164" s="8">
        <v>8.3865891100002141</v>
      </c>
      <c r="AH164" s="8">
        <f t="shared" si="4"/>
        <v>0.91337789534928759</v>
      </c>
    </row>
    <row r="165" spans="1:34">
      <c r="A165" s="12" t="s">
        <v>476</v>
      </c>
      <c r="B165" s="12" t="s">
        <v>419</v>
      </c>
      <c r="C165" s="8">
        <v>58.581000000000003</v>
      </c>
      <c r="D165" s="8">
        <v>2.8000000000000001E-2</v>
      </c>
      <c r="E165" s="8">
        <v>2.9969999999999999</v>
      </c>
      <c r="F165" s="8">
        <v>1.1930000000000001</v>
      </c>
      <c r="G165" s="8">
        <v>5.226</v>
      </c>
      <c r="H165" s="8">
        <v>7.5999999999999998E-2</v>
      </c>
      <c r="I165" s="8">
        <v>29.853000000000002</v>
      </c>
      <c r="J165" s="8">
        <v>1.7210000000000001</v>
      </c>
      <c r="K165" s="8">
        <v>9.6000000000000002E-2</v>
      </c>
      <c r="L165" s="8">
        <v>2.5000000000000001E-2</v>
      </c>
      <c r="M165" s="8">
        <v>99.918999999999997</v>
      </c>
      <c r="N165" s="8">
        <v>2.5999999999999999E-2</v>
      </c>
      <c r="O165" s="8">
        <v>9.7000000000000003E-2</v>
      </c>
      <c r="P165" s="8">
        <v>2.0106829747458064</v>
      </c>
      <c r="Q165" s="8">
        <v>1.0682974745806401E-2</v>
      </c>
      <c r="R165" s="8">
        <v>0.13191117436351418</v>
      </c>
      <c r="S165" s="8">
        <v>0</v>
      </c>
      <c r="T165" s="8">
        <v>3.2372196502914813E-2</v>
      </c>
      <c r="U165" s="8">
        <v>7.2283091496729945E-4</v>
      </c>
      <c r="V165" s="8">
        <v>0.15322450469392815</v>
      </c>
      <c r="W165" s="8">
        <v>2.2092209437838206E-3</v>
      </c>
      <c r="X165" s="8">
        <v>1.5275649271578882</v>
      </c>
      <c r="Y165" s="8">
        <v>6.3283371543291944E-2</v>
      </c>
      <c r="Z165" s="8">
        <v>6.3880219596280322E-3</v>
      </c>
      <c r="AA165" s="8">
        <v>1.0945506044811168E-3</v>
      </c>
      <c r="AB165" s="8">
        <v>3.918770798684398</v>
      </c>
      <c r="AC165" s="8">
        <v>2.6894183681889587</v>
      </c>
      <c r="AD165" s="8">
        <v>1.6894183681889601</v>
      </c>
      <c r="AE165" s="8">
        <v>3.623891826250103</v>
      </c>
      <c r="AF165" s="8">
        <v>87.47527065315775</v>
      </c>
      <c r="AG165" s="8">
        <v>8.900837520592134</v>
      </c>
      <c r="AH165" s="8">
        <f t="shared" si="4"/>
        <v>0.90883777480376438</v>
      </c>
    </row>
    <row r="166" spans="1:34">
      <c r="A166" s="12" t="s">
        <v>475</v>
      </c>
      <c r="B166" s="12" t="s">
        <v>419</v>
      </c>
      <c r="C166" s="8">
        <v>55.869</v>
      </c>
      <c r="D166" s="8">
        <v>2E-3</v>
      </c>
      <c r="E166" s="8">
        <v>3.0910000000000002</v>
      </c>
      <c r="F166" s="8">
        <v>0.61799999999999999</v>
      </c>
      <c r="G166" s="8">
        <v>5.1120000000000001</v>
      </c>
      <c r="H166" s="8">
        <v>0.13900000000000001</v>
      </c>
      <c r="I166" s="8">
        <v>33.491999999999997</v>
      </c>
      <c r="J166" s="8">
        <v>2.339</v>
      </c>
      <c r="K166" s="8">
        <v>0.1</v>
      </c>
      <c r="L166" s="8">
        <v>7.0000000000000001E-3</v>
      </c>
      <c r="M166" s="8">
        <v>100.804</v>
      </c>
      <c r="N166" s="8">
        <v>0</v>
      </c>
      <c r="O166" s="8">
        <v>3.5000000000000003E-2</v>
      </c>
      <c r="P166" s="8">
        <v>1.9169540658588733</v>
      </c>
      <c r="Q166" s="8">
        <v>8.3045934141126709E-2</v>
      </c>
      <c r="R166" s="8">
        <v>4.1942522770007346E-2</v>
      </c>
      <c r="S166" s="8">
        <v>4.6610214590223187E-2</v>
      </c>
      <c r="T166" s="8">
        <v>1.676386628901904E-2</v>
      </c>
      <c r="U166" s="8">
        <v>5.1613424126238004E-5</v>
      </c>
      <c r="V166" s="8">
        <v>9.9487909838868877E-2</v>
      </c>
      <c r="W166" s="8">
        <v>4.0391906143877991E-3</v>
      </c>
      <c r="X166" s="8">
        <v>1.713194884004674</v>
      </c>
      <c r="Y166" s="8">
        <v>8.5979110793668878E-2</v>
      </c>
      <c r="Z166" s="8">
        <v>6.6519527576700413E-3</v>
      </c>
      <c r="AA166" s="8">
        <v>3.0637114898542718E-4</v>
      </c>
      <c r="AB166" s="8">
        <v>4.0150276362316308</v>
      </c>
      <c r="AC166" s="8">
        <v>0.68096637261866289</v>
      </c>
      <c r="AD166" s="8">
        <v>0.31903362738133717</v>
      </c>
      <c r="AE166" s="8">
        <v>4.4107429305709855</v>
      </c>
      <c r="AF166" s="8">
        <v>87.887187405878834</v>
      </c>
      <c r="AG166" s="8">
        <v>7.7020696635501897</v>
      </c>
      <c r="AH166" s="8">
        <f t="shared" si="4"/>
        <v>0.94511565389335528</v>
      </c>
    </row>
    <row r="167" spans="1:34">
      <c r="A167" s="132" t="s">
        <v>647</v>
      </c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3"/>
      <c r="AE167" s="133"/>
      <c r="AF167" s="133"/>
      <c r="AG167" s="133"/>
      <c r="AH167" s="134"/>
    </row>
    <row r="168" spans="1:34">
      <c r="A168" s="12" t="s">
        <v>474</v>
      </c>
      <c r="B168" s="12" t="s">
        <v>419</v>
      </c>
      <c r="C168" s="8">
        <v>56.543999999999997</v>
      </c>
      <c r="D168" s="8">
        <v>1.9E-2</v>
      </c>
      <c r="E168" s="8">
        <v>2.5259999999999998</v>
      </c>
      <c r="F168" s="8">
        <v>0.9</v>
      </c>
      <c r="G168" s="8">
        <v>5.23</v>
      </c>
      <c r="H168" s="8">
        <v>0.108</v>
      </c>
      <c r="I168" s="8">
        <v>34.274000000000001</v>
      </c>
      <c r="J168" s="8">
        <v>0.54400000000000004</v>
      </c>
      <c r="K168" s="8">
        <v>0.05</v>
      </c>
      <c r="L168" s="8">
        <v>4.8000000000000001E-2</v>
      </c>
      <c r="M168" s="8">
        <v>100.31</v>
      </c>
      <c r="N168" s="8">
        <v>6.7000000000000004E-2</v>
      </c>
      <c r="O168" s="8">
        <v>0</v>
      </c>
      <c r="P168" s="8">
        <v>1.9400689667776772</v>
      </c>
      <c r="Q168" s="8">
        <v>5.9931033222322849E-2</v>
      </c>
      <c r="R168" s="8">
        <v>4.2208549678635854E-2</v>
      </c>
      <c r="S168" s="8">
        <v>0</v>
      </c>
      <c r="T168" s="8">
        <v>2.4412825960816308E-2</v>
      </c>
      <c r="U168" s="8">
        <v>4.903160500327224E-4</v>
      </c>
      <c r="V168" s="8">
        <v>0.1500919271945689</v>
      </c>
      <c r="W168" s="8">
        <v>3.1382904576694143E-3</v>
      </c>
      <c r="X168" s="8">
        <v>1.7531549860648603</v>
      </c>
      <c r="Y168" s="8">
        <v>1.9996383611455386E-2</v>
      </c>
      <c r="Z168" s="8">
        <v>3.3258985136643284E-3</v>
      </c>
      <c r="AA168" s="8">
        <v>2.1007815528857584E-3</v>
      </c>
      <c r="AB168" s="8">
        <v>3.9989199590845894</v>
      </c>
      <c r="AC168" s="8">
        <v>1.0224354927991142</v>
      </c>
      <c r="AD168" s="8">
        <v>2.2435492799114099E-2</v>
      </c>
      <c r="AE168" s="8">
        <v>1.038028173804638</v>
      </c>
      <c r="AF168" s="8">
        <v>91.007669383721691</v>
      </c>
      <c r="AG168" s="8">
        <v>7.9543024424736748</v>
      </c>
      <c r="AH168" s="8">
        <f t="shared" ref="AH168:AH222" si="5">X168/(X168+V168)</f>
        <v>0.92113901451833857</v>
      </c>
    </row>
    <row r="169" spans="1:34">
      <c r="A169" s="12" t="s">
        <v>473</v>
      </c>
      <c r="B169" s="12" t="s">
        <v>419</v>
      </c>
      <c r="C169" s="8">
        <v>55.204999999999998</v>
      </c>
      <c r="D169" s="8">
        <v>4.2999999999999997E-2</v>
      </c>
      <c r="E169" s="8">
        <v>3.3860000000000001</v>
      </c>
      <c r="F169" s="8">
        <v>0.89800000000000002</v>
      </c>
      <c r="G169" s="8">
        <v>5.53</v>
      </c>
      <c r="H169" s="8">
        <v>9.7000000000000003E-2</v>
      </c>
      <c r="I169" s="8">
        <v>32.465000000000003</v>
      </c>
      <c r="J169" s="8">
        <v>2.4990000000000001</v>
      </c>
      <c r="K169" s="8">
        <v>8.9999999999999993E-3</v>
      </c>
      <c r="L169" s="8">
        <v>0</v>
      </c>
      <c r="M169" s="8">
        <v>100.226</v>
      </c>
      <c r="N169" s="8">
        <v>8.5000000000000006E-2</v>
      </c>
      <c r="O169" s="8">
        <v>8.9999999999999993E-3</v>
      </c>
      <c r="P169" s="8">
        <v>1.9111238705982363</v>
      </c>
      <c r="Q169" s="8">
        <v>8.8876129401763704E-2</v>
      </c>
      <c r="R169" s="8">
        <v>4.9266420905237918E-2</v>
      </c>
      <c r="S169" s="8">
        <v>2.0062417649438835E-2</v>
      </c>
      <c r="T169" s="8">
        <v>2.4577158151382041E-2</v>
      </c>
      <c r="U169" s="8">
        <v>1.1196202537340808E-3</v>
      </c>
      <c r="V169" s="8">
        <v>0.13975054951079621</v>
      </c>
      <c r="W169" s="8">
        <v>2.8439430600451748E-3</v>
      </c>
      <c r="X169" s="8">
        <v>1.675524211676183</v>
      </c>
      <c r="Y169" s="8">
        <v>9.2682683129096166E-2</v>
      </c>
      <c r="Z169" s="8">
        <v>6.0403385399228956E-4</v>
      </c>
      <c r="AA169" s="8">
        <v>0</v>
      </c>
      <c r="AB169" s="8">
        <v>4.0064310381899064</v>
      </c>
      <c r="AC169" s="8">
        <v>0.87446314272280901</v>
      </c>
      <c r="AD169" s="8">
        <v>0.12553685727719097</v>
      </c>
      <c r="AE169" s="8">
        <v>4.8000632094229614</v>
      </c>
      <c r="AF169" s="8">
        <v>86.775887937575362</v>
      </c>
      <c r="AG169" s="8">
        <v>8.424048853001679</v>
      </c>
      <c r="AH169" s="8">
        <f t="shared" si="5"/>
        <v>0.92301410645988624</v>
      </c>
    </row>
    <row r="170" spans="1:34">
      <c r="A170" s="12" t="s">
        <v>472</v>
      </c>
      <c r="B170" s="12" t="s">
        <v>419</v>
      </c>
      <c r="C170" s="8">
        <v>55.93</v>
      </c>
      <c r="D170" s="8">
        <v>0</v>
      </c>
      <c r="E170" s="8">
        <v>2.2229999999999999</v>
      </c>
      <c r="F170" s="8">
        <v>0.89700000000000002</v>
      </c>
      <c r="G170" s="8">
        <v>5.7489999999999997</v>
      </c>
      <c r="H170" s="8">
        <v>0.108</v>
      </c>
      <c r="I170" s="8">
        <v>33.479999999999997</v>
      </c>
      <c r="J170" s="8">
        <v>1.117</v>
      </c>
      <c r="K170" s="8">
        <v>7.6999999999999999E-2</v>
      </c>
      <c r="L170" s="8">
        <v>3.4000000000000002E-2</v>
      </c>
      <c r="M170" s="8">
        <v>99.709000000000003</v>
      </c>
      <c r="N170" s="8">
        <v>7.9000000000000001E-2</v>
      </c>
      <c r="O170" s="8">
        <v>1.4999999999999999E-2</v>
      </c>
      <c r="P170" s="8">
        <v>1.9402426257327816</v>
      </c>
      <c r="Q170" s="8">
        <v>5.9757374267218388E-2</v>
      </c>
      <c r="R170" s="8">
        <v>3.112523300212397E-2</v>
      </c>
      <c r="S170" s="8">
        <v>1.6050220922590785E-2</v>
      </c>
      <c r="T170" s="8">
        <v>2.4600762591166475E-2</v>
      </c>
      <c r="U170" s="8">
        <v>0</v>
      </c>
      <c r="V170" s="8">
        <v>0.15049240831387489</v>
      </c>
      <c r="W170" s="8">
        <v>3.1730266338488066E-3</v>
      </c>
      <c r="X170" s="8">
        <v>1.7314962261941103</v>
      </c>
      <c r="Y170" s="8">
        <v>4.151320980042511E-2</v>
      </c>
      <c r="Z170" s="8">
        <v>5.1785752943610975E-3</v>
      </c>
      <c r="AA170" s="8">
        <v>1.5045241251431091E-3</v>
      </c>
      <c r="AB170" s="8">
        <v>4.0051341868776449</v>
      </c>
      <c r="AC170" s="8">
        <v>0.9036269512726266</v>
      </c>
      <c r="AD170" s="8">
        <v>9.6373048727373387E-2</v>
      </c>
      <c r="AE170" s="8">
        <v>2.1368545644600689</v>
      </c>
      <c r="AF170" s="8">
        <v>89.127187034580487</v>
      </c>
      <c r="AG170" s="8">
        <v>8.7359584009594471</v>
      </c>
      <c r="AH170" s="8">
        <f t="shared" si="5"/>
        <v>0.92003543190726089</v>
      </c>
    </row>
    <row r="171" spans="1:34">
      <c r="A171" s="12" t="s">
        <v>471</v>
      </c>
      <c r="B171" s="12" t="s">
        <v>419</v>
      </c>
      <c r="C171" s="8">
        <v>54.427</v>
      </c>
      <c r="D171" s="8">
        <v>4.1000000000000002E-2</v>
      </c>
      <c r="E171" s="8">
        <v>3.3719999999999999</v>
      </c>
      <c r="F171" s="8">
        <v>0.88900000000000001</v>
      </c>
      <c r="G171" s="8">
        <v>5.5880000000000001</v>
      </c>
      <c r="H171" s="8">
        <v>6.2E-2</v>
      </c>
      <c r="I171" s="8">
        <v>31.757000000000001</v>
      </c>
      <c r="J171" s="8">
        <v>2.65</v>
      </c>
      <c r="K171" s="8">
        <v>8.4000000000000005E-2</v>
      </c>
      <c r="L171" s="8">
        <v>2E-3</v>
      </c>
      <c r="M171" s="8">
        <v>99.040999999999997</v>
      </c>
      <c r="N171" s="8">
        <v>0.114</v>
      </c>
      <c r="O171" s="8">
        <v>5.5E-2</v>
      </c>
      <c r="P171" s="8">
        <v>1.9105959359922042</v>
      </c>
      <c r="Q171" s="8">
        <v>8.9404064007795769E-2</v>
      </c>
      <c r="R171" s="8">
        <v>5.0095262748922703E-2</v>
      </c>
      <c r="S171" s="8">
        <v>2.7354779504127791E-2</v>
      </c>
      <c r="T171" s="8">
        <v>2.4671816057204258E-2</v>
      </c>
      <c r="U171" s="8">
        <v>1.0825056638945588E-3</v>
      </c>
      <c r="V171" s="8">
        <v>0.1362978053257729</v>
      </c>
      <c r="W171" s="8">
        <v>1.8432527146876561E-3</v>
      </c>
      <c r="X171" s="8">
        <v>1.6619532370512402</v>
      </c>
      <c r="Y171" s="8">
        <v>9.9660312769444329E-2</v>
      </c>
      <c r="Z171" s="8">
        <v>5.7166563598638259E-3</v>
      </c>
      <c r="AA171" s="8">
        <v>8.9555747948731141E-5</v>
      </c>
      <c r="AB171" s="8">
        <v>4.0087651839431073</v>
      </c>
      <c r="AC171" s="8">
        <v>0.83284847268034201</v>
      </c>
      <c r="AD171" s="8">
        <v>0.16715152731965799</v>
      </c>
      <c r="AE171" s="8">
        <v>5.1714922579303622</v>
      </c>
      <c r="AF171" s="8">
        <v>86.240731737778944</v>
      </c>
      <c r="AG171" s="8">
        <v>8.5877760042906974</v>
      </c>
      <c r="AH171" s="8">
        <f t="shared" si="5"/>
        <v>0.92420535169238216</v>
      </c>
    </row>
    <row r="172" spans="1:34">
      <c r="A172" s="12" t="s">
        <v>470</v>
      </c>
      <c r="B172" s="12" t="s">
        <v>419</v>
      </c>
      <c r="C172" s="8">
        <v>56.338999999999999</v>
      </c>
      <c r="D172" s="8">
        <v>2.1000000000000001E-2</v>
      </c>
      <c r="E172" s="8">
        <v>2.073</v>
      </c>
      <c r="F172" s="8">
        <v>0.879</v>
      </c>
      <c r="G172" s="8">
        <v>5.7309999999999999</v>
      </c>
      <c r="H172" s="8">
        <v>8.6999999999999994E-2</v>
      </c>
      <c r="I172" s="8">
        <v>33.627000000000002</v>
      </c>
      <c r="J172" s="8">
        <v>0.97099999999999997</v>
      </c>
      <c r="K172" s="8">
        <v>4.5999999999999999E-2</v>
      </c>
      <c r="L172" s="8">
        <v>1.2E-2</v>
      </c>
      <c r="M172" s="8">
        <v>99.852999999999994</v>
      </c>
      <c r="N172" s="8">
        <v>6.7000000000000004E-2</v>
      </c>
      <c r="O172" s="8">
        <v>0</v>
      </c>
      <c r="P172" s="8">
        <v>1.9482480873666506</v>
      </c>
      <c r="Q172" s="8">
        <v>5.1751912633349439E-2</v>
      </c>
      <c r="R172" s="8">
        <v>3.2730152091209511E-2</v>
      </c>
      <c r="S172" s="8">
        <v>0</v>
      </c>
      <c r="T172" s="8">
        <v>2.4030837360478303E-2</v>
      </c>
      <c r="U172" s="8">
        <v>5.4619319749534044E-4</v>
      </c>
      <c r="V172" s="8">
        <v>0.16576917777546424</v>
      </c>
      <c r="W172" s="8">
        <v>2.5479629986344715E-3</v>
      </c>
      <c r="X172" s="8">
        <v>1.7335969178019661</v>
      </c>
      <c r="Y172" s="8">
        <v>3.5972968166281059E-2</v>
      </c>
      <c r="Z172" s="8">
        <v>3.0839072209663306E-3</v>
      </c>
      <c r="AA172" s="8">
        <v>5.2932863349624247E-4</v>
      </c>
      <c r="AB172" s="8">
        <v>3.9988074452459919</v>
      </c>
      <c r="AC172" s="8">
        <v>1.0225222946371006</v>
      </c>
      <c r="AD172" s="8">
        <v>2.25222946371006E-2</v>
      </c>
      <c r="AE172" s="8">
        <v>1.8562985184308112</v>
      </c>
      <c r="AF172" s="8">
        <v>89.458100182248586</v>
      </c>
      <c r="AG172" s="8">
        <v>8.6856012993206093</v>
      </c>
      <c r="AH172" s="8">
        <f t="shared" si="5"/>
        <v>0.91272394607787899</v>
      </c>
    </row>
    <row r="173" spans="1:34">
      <c r="A173" s="12" t="s">
        <v>469</v>
      </c>
      <c r="B173" s="12" t="s">
        <v>419</v>
      </c>
      <c r="C173" s="8">
        <v>54.142000000000003</v>
      </c>
      <c r="D173" s="8">
        <v>4.1000000000000002E-2</v>
      </c>
      <c r="E173" s="8">
        <v>3.298</v>
      </c>
      <c r="F173" s="8">
        <v>0.874</v>
      </c>
      <c r="G173" s="8">
        <v>5.484</v>
      </c>
      <c r="H173" s="8">
        <v>8.6999999999999994E-2</v>
      </c>
      <c r="I173" s="8">
        <v>31.489000000000001</v>
      </c>
      <c r="J173" s="8">
        <v>4.1639999999999997</v>
      </c>
      <c r="K173" s="8">
        <v>6.5000000000000002E-2</v>
      </c>
      <c r="L173" s="8">
        <v>0.01</v>
      </c>
      <c r="M173" s="8">
        <v>99.742000000000004</v>
      </c>
      <c r="N173" s="8">
        <v>8.7999999999999995E-2</v>
      </c>
      <c r="O173" s="8">
        <v>0</v>
      </c>
      <c r="P173" s="8">
        <v>1.8958800653367094</v>
      </c>
      <c r="Q173" s="8">
        <v>0.10411993466329061</v>
      </c>
      <c r="R173" s="8">
        <v>3.1979809789585978E-2</v>
      </c>
      <c r="S173" s="8">
        <v>7.5488687298262303E-2</v>
      </c>
      <c r="T173" s="8">
        <v>2.4195405381029243E-2</v>
      </c>
      <c r="U173" s="8">
        <v>1.0798222950728154E-3</v>
      </c>
      <c r="V173" s="8">
        <v>8.4075897730828186E-2</v>
      </c>
      <c r="W173" s="8">
        <v>2.5800882329093753E-3</v>
      </c>
      <c r="X173" s="8">
        <v>1.6438429081001542</v>
      </c>
      <c r="Y173" s="8">
        <v>0.15621013418559471</v>
      </c>
      <c r="Z173" s="8">
        <v>4.4126376883786836E-3</v>
      </c>
      <c r="AA173" s="8">
        <v>4.4666876355660754E-4</v>
      </c>
      <c r="AB173" s="8">
        <v>4.0243120594653723</v>
      </c>
      <c r="AC173" s="8">
        <v>0.52690825921992757</v>
      </c>
      <c r="AD173" s="8">
        <v>0.47309174078007243</v>
      </c>
      <c r="AE173" s="8">
        <v>7.9609782922404708</v>
      </c>
      <c r="AF173" s="8">
        <v>83.775599934447712</v>
      </c>
      <c r="AG173" s="8">
        <v>8.2634217733118245</v>
      </c>
      <c r="AH173" s="8">
        <f t="shared" si="5"/>
        <v>0.95134268031165103</v>
      </c>
    </row>
    <row r="174" spans="1:34">
      <c r="A174" s="12" t="s">
        <v>468</v>
      </c>
      <c r="B174" s="12" t="s">
        <v>419</v>
      </c>
      <c r="C174" s="8">
        <v>54.777000000000001</v>
      </c>
      <c r="D174" s="8">
        <v>3.2000000000000001E-2</v>
      </c>
      <c r="E174" s="8">
        <v>3.778</v>
      </c>
      <c r="F174" s="8">
        <v>0.86799999999999999</v>
      </c>
      <c r="G174" s="8">
        <v>5.3170000000000002</v>
      </c>
      <c r="H174" s="8">
        <v>7.8E-2</v>
      </c>
      <c r="I174" s="8">
        <v>32.863</v>
      </c>
      <c r="J174" s="8">
        <v>2.1309999999999998</v>
      </c>
      <c r="K174" s="8">
        <v>8.8999999999999996E-2</v>
      </c>
      <c r="L174" s="8">
        <v>1.4E-2</v>
      </c>
      <c r="M174" s="8">
        <v>100.02800000000001</v>
      </c>
      <c r="N174" s="8">
        <v>8.1000000000000003E-2</v>
      </c>
      <c r="O174" s="8">
        <v>0</v>
      </c>
      <c r="P174" s="8">
        <v>1.8976624526872865</v>
      </c>
      <c r="Q174" s="8">
        <v>0.10233754731271349</v>
      </c>
      <c r="R174" s="8">
        <v>5.190804685325312E-2</v>
      </c>
      <c r="S174" s="8">
        <v>4.7191160295698253E-2</v>
      </c>
      <c r="T174" s="8">
        <v>2.3773074490824376E-2</v>
      </c>
      <c r="U174" s="8">
        <v>8.3380129915158394E-4</v>
      </c>
      <c r="V174" s="8">
        <v>0.10622787977157999</v>
      </c>
      <c r="W174" s="8">
        <v>2.2885165837969695E-3</v>
      </c>
      <c r="X174" s="8">
        <v>1.6972773123993468</v>
      </c>
      <c r="Y174" s="8">
        <v>7.909082215760016E-2</v>
      </c>
      <c r="Z174" s="8">
        <v>5.9774929937926932E-3</v>
      </c>
      <c r="AA174" s="8">
        <v>6.1866817201910768E-4</v>
      </c>
      <c r="AB174" s="8">
        <v>4.0151867750170638</v>
      </c>
      <c r="AC174" s="8">
        <v>0.69240349649558686</v>
      </c>
      <c r="AD174" s="8">
        <v>0.30759650350441314</v>
      </c>
      <c r="AE174" s="8">
        <v>4.0935674786192751</v>
      </c>
      <c r="AF174" s="8">
        <v>87.847350915021934</v>
      </c>
      <c r="AG174" s="8">
        <v>8.0590816063587916</v>
      </c>
      <c r="AH174" s="8">
        <f t="shared" si="5"/>
        <v>0.9410992104526682</v>
      </c>
    </row>
    <row r="175" spans="1:34">
      <c r="A175" s="12" t="s">
        <v>467</v>
      </c>
      <c r="B175" s="12" t="s">
        <v>419</v>
      </c>
      <c r="C175" s="8">
        <v>55.987000000000002</v>
      </c>
      <c r="D175" s="8">
        <v>5.2999999999999999E-2</v>
      </c>
      <c r="E175" s="8">
        <v>2.7029999999999998</v>
      </c>
      <c r="F175" s="8">
        <v>0.86699999999999999</v>
      </c>
      <c r="G175" s="8">
        <v>5.6379999999999999</v>
      </c>
      <c r="H175" s="8">
        <v>3.5000000000000003E-2</v>
      </c>
      <c r="I175" s="8">
        <v>33.600999999999999</v>
      </c>
      <c r="J175" s="8">
        <v>0.63400000000000001</v>
      </c>
      <c r="K175" s="8">
        <v>4.8000000000000001E-2</v>
      </c>
      <c r="L175" s="8">
        <v>0</v>
      </c>
      <c r="M175" s="8">
        <v>99.679000000000002</v>
      </c>
      <c r="N175" s="8">
        <v>0.113</v>
      </c>
      <c r="O175" s="8">
        <v>0</v>
      </c>
      <c r="P175" s="8">
        <v>1.9370103787047381</v>
      </c>
      <c r="Q175" s="8">
        <v>6.2989621295261866E-2</v>
      </c>
      <c r="R175" s="8">
        <v>4.7220350016671658E-2</v>
      </c>
      <c r="S175" s="8">
        <v>0</v>
      </c>
      <c r="T175" s="8">
        <v>2.371421499607107E-2</v>
      </c>
      <c r="U175" s="8">
        <v>1.3791531261309541E-3</v>
      </c>
      <c r="V175" s="8">
        <v>0.16325986405163911</v>
      </c>
      <c r="W175" s="8">
        <v>1.0255374752081009E-3</v>
      </c>
      <c r="X175" s="8">
        <v>1.7330928528429048</v>
      </c>
      <c r="Y175" s="8">
        <v>2.3499354220226483E-2</v>
      </c>
      <c r="Z175" s="8">
        <v>3.2195437860882393E-3</v>
      </c>
      <c r="AA175" s="8">
        <v>0</v>
      </c>
      <c r="AB175" s="8">
        <v>3.9964108705149406</v>
      </c>
      <c r="AC175" s="8">
        <v>1.0688232240775262</v>
      </c>
      <c r="AD175" s="8">
        <v>6.8823224077526196E-2</v>
      </c>
      <c r="AE175" s="8">
        <v>1.2233655135100563</v>
      </c>
      <c r="AF175" s="8">
        <v>90.224012456216968</v>
      </c>
      <c r="AG175" s="8">
        <v>8.5526220302729765</v>
      </c>
      <c r="AH175" s="8">
        <f t="shared" si="5"/>
        <v>0.91390849255143181</v>
      </c>
    </row>
    <row r="176" spans="1:34">
      <c r="A176" s="12" t="s">
        <v>466</v>
      </c>
      <c r="B176" s="12" t="s">
        <v>419</v>
      </c>
      <c r="C176" s="8">
        <v>54.957000000000001</v>
      </c>
      <c r="D176" s="8">
        <v>5.6000000000000001E-2</v>
      </c>
      <c r="E176" s="8">
        <v>3.2490000000000001</v>
      </c>
      <c r="F176" s="8">
        <v>0.85799999999999998</v>
      </c>
      <c r="G176" s="8">
        <v>6.0110000000000001</v>
      </c>
      <c r="H176" s="8">
        <v>0.115</v>
      </c>
      <c r="I176" s="8">
        <v>34.084000000000003</v>
      </c>
      <c r="J176" s="8">
        <v>0.81699999999999995</v>
      </c>
      <c r="K176" s="8">
        <v>3.1E-2</v>
      </c>
      <c r="L176" s="8">
        <v>0.01</v>
      </c>
      <c r="M176" s="8">
        <v>100.26900000000001</v>
      </c>
      <c r="N176" s="8">
        <v>8.1000000000000003E-2</v>
      </c>
      <c r="O176" s="8">
        <v>0</v>
      </c>
      <c r="P176" s="8">
        <v>1.8993520850247041</v>
      </c>
      <c r="Q176" s="8">
        <v>0.1006479149752959</v>
      </c>
      <c r="R176" s="8">
        <v>3.1683289266910664E-2</v>
      </c>
      <c r="S176" s="8">
        <v>6.7312495541270945E-2</v>
      </c>
      <c r="T176" s="8">
        <v>2.3443079103633975E-2</v>
      </c>
      <c r="U176" s="8">
        <v>1.4556680679953088E-3</v>
      </c>
      <c r="V176" s="8">
        <v>0.10542609088621308</v>
      </c>
      <c r="W176" s="8">
        <v>3.366038202862204E-3</v>
      </c>
      <c r="X176" s="8">
        <v>1.7561349856046715</v>
      </c>
      <c r="Y176" s="8">
        <v>3.0250073627848966E-2</v>
      </c>
      <c r="Z176" s="8">
        <v>2.0770765473974457E-3</v>
      </c>
      <c r="AA176" s="8">
        <v>4.4085064176321376E-4</v>
      </c>
      <c r="AB176" s="8">
        <v>4.0215896474905684</v>
      </c>
      <c r="AC176" s="8">
        <v>0.61032160252435053</v>
      </c>
      <c r="AD176" s="8">
        <v>0.38967839747564947</v>
      </c>
      <c r="AE176" s="8">
        <v>1.5414131282619652</v>
      </c>
      <c r="AF176" s="8">
        <v>89.485055643603857</v>
      </c>
      <c r="AG176" s="8">
        <v>8.9735312281341866</v>
      </c>
      <c r="AH176" s="8">
        <f t="shared" si="5"/>
        <v>0.94336683753350425</v>
      </c>
    </row>
    <row r="177" spans="1:34">
      <c r="A177" s="12" t="s">
        <v>465</v>
      </c>
      <c r="B177" s="12" t="s">
        <v>419</v>
      </c>
      <c r="C177" s="8">
        <v>55.975999999999999</v>
      </c>
      <c r="D177" s="8">
        <v>5.3999999999999999E-2</v>
      </c>
      <c r="E177" s="8">
        <v>3.258</v>
      </c>
      <c r="F177" s="8">
        <v>0.85499999999999998</v>
      </c>
      <c r="G177" s="8">
        <v>6.0140000000000002</v>
      </c>
      <c r="H177" s="8">
        <v>8.5000000000000006E-2</v>
      </c>
      <c r="I177" s="8">
        <v>33.341000000000001</v>
      </c>
      <c r="J177" s="8">
        <v>1.0329999999999999</v>
      </c>
      <c r="K177" s="8">
        <v>1.2E-2</v>
      </c>
      <c r="L177" s="8">
        <v>0</v>
      </c>
      <c r="M177" s="8">
        <v>100.68600000000001</v>
      </c>
      <c r="N177" s="8">
        <v>5.7000000000000002E-2</v>
      </c>
      <c r="O177" s="8">
        <v>1E-3</v>
      </c>
      <c r="P177" s="8">
        <v>1.9221317325658853</v>
      </c>
      <c r="Q177" s="8">
        <v>7.786826743411468E-2</v>
      </c>
      <c r="R177" s="8">
        <v>5.3976367031753181E-2</v>
      </c>
      <c r="S177" s="8">
        <v>0</v>
      </c>
      <c r="T177" s="8">
        <v>2.3210917452102096E-2</v>
      </c>
      <c r="U177" s="8">
        <v>1.3946554081958459E-3</v>
      </c>
      <c r="V177" s="8">
        <v>0.17271058514751125</v>
      </c>
      <c r="W177" s="8">
        <v>2.4719458516242613E-3</v>
      </c>
      <c r="X177" s="8">
        <v>1.7068084608293619</v>
      </c>
      <c r="Y177" s="8">
        <v>3.8001744019424875E-2</v>
      </c>
      <c r="Z177" s="8">
        <v>7.9886037794761155E-4</v>
      </c>
      <c r="AA177" s="8">
        <v>0</v>
      </c>
      <c r="AB177" s="8">
        <v>3.999373536117921</v>
      </c>
      <c r="AC177" s="8">
        <v>1.0113746519383497</v>
      </c>
      <c r="AD177" s="8">
        <v>1.13746519383498E-2</v>
      </c>
      <c r="AE177" s="8">
        <v>1.9792649893876941</v>
      </c>
      <c r="AF177" s="8">
        <v>88.896610334079611</v>
      </c>
      <c r="AG177" s="8">
        <v>9.1241246765326984</v>
      </c>
      <c r="AH177" s="8">
        <f t="shared" si="5"/>
        <v>0.90810915935265468</v>
      </c>
    </row>
    <row r="178" spans="1:34">
      <c r="A178" s="12" t="s">
        <v>464</v>
      </c>
      <c r="B178" s="12" t="s">
        <v>419</v>
      </c>
      <c r="C178" s="8">
        <v>56.113</v>
      </c>
      <c r="D178" s="8">
        <v>5.0999999999999997E-2</v>
      </c>
      <c r="E178" s="8">
        <v>3.2669999999999999</v>
      </c>
      <c r="F178" s="8">
        <v>0.84899999999999998</v>
      </c>
      <c r="G178" s="8">
        <v>5.6559999999999997</v>
      </c>
      <c r="H178" s="8">
        <v>0.08</v>
      </c>
      <c r="I178" s="8">
        <v>32.176000000000002</v>
      </c>
      <c r="J178" s="8">
        <v>2.3210000000000002</v>
      </c>
      <c r="K178" s="8">
        <v>2.5000000000000001E-2</v>
      </c>
      <c r="L178" s="8">
        <v>1.4999999999999999E-2</v>
      </c>
      <c r="M178" s="8">
        <v>100.634</v>
      </c>
      <c r="N178" s="8">
        <v>8.1000000000000003E-2</v>
      </c>
      <c r="O178" s="8">
        <v>0</v>
      </c>
      <c r="P178" s="8">
        <v>1.9308150058510858</v>
      </c>
      <c r="Q178" s="8">
        <v>6.9184994148914214E-2</v>
      </c>
      <c r="R178" s="8">
        <v>6.3296862086153927E-2</v>
      </c>
      <c r="S178" s="8">
        <v>0</v>
      </c>
      <c r="T178" s="8">
        <v>2.3095627802279153E-2</v>
      </c>
      <c r="U178" s="8">
        <v>1.3198945057241991E-3</v>
      </c>
      <c r="V178" s="8">
        <v>0.16309548601110205</v>
      </c>
      <c r="W178" s="8">
        <v>2.3313415505453166E-3</v>
      </c>
      <c r="X178" s="8">
        <v>1.6505706116968837</v>
      </c>
      <c r="Y178" s="8">
        <v>8.5560681800905924E-2</v>
      </c>
      <c r="Z178" s="8">
        <v>1.6677292029251851E-3</v>
      </c>
      <c r="AA178" s="8">
        <v>6.5838124839046476E-4</v>
      </c>
      <c r="AB178" s="8">
        <v>3.9915966159049101</v>
      </c>
      <c r="AC178" s="8">
        <v>1.1614971042586386</v>
      </c>
      <c r="AD178" s="8">
        <v>0.161497104258639</v>
      </c>
      <c r="AE178" s="8">
        <v>4.4995038991096692</v>
      </c>
      <c r="AF178" s="8">
        <v>86.800955143947036</v>
      </c>
      <c r="AG178" s="8">
        <v>8.6995409569433111</v>
      </c>
      <c r="AH178" s="8">
        <f t="shared" si="5"/>
        <v>0.91007413866465647</v>
      </c>
    </row>
    <row r="179" spans="1:34">
      <c r="A179" s="12" t="s">
        <v>463</v>
      </c>
      <c r="B179" s="12" t="s">
        <v>419</v>
      </c>
      <c r="C179" s="8">
        <v>56.591999999999999</v>
      </c>
      <c r="D179" s="8">
        <v>2.5999999999999999E-2</v>
      </c>
      <c r="E179" s="8">
        <v>2.6339999999999999</v>
      </c>
      <c r="F179" s="8">
        <v>0.84699999999999998</v>
      </c>
      <c r="G179" s="8">
        <v>5.508</v>
      </c>
      <c r="H179" s="8">
        <v>6.7000000000000004E-2</v>
      </c>
      <c r="I179" s="8">
        <v>32.774000000000001</v>
      </c>
      <c r="J179" s="8">
        <v>1.385</v>
      </c>
      <c r="K179" s="8">
        <v>7.0000000000000007E-2</v>
      </c>
      <c r="L179" s="8">
        <v>0</v>
      </c>
      <c r="M179" s="8">
        <v>100.015</v>
      </c>
      <c r="N179" s="8">
        <v>9.1999999999999998E-2</v>
      </c>
      <c r="O179" s="8">
        <v>0.02</v>
      </c>
      <c r="P179" s="8">
        <v>1.9519194667199709</v>
      </c>
      <c r="Q179" s="8">
        <v>4.8080533280029147E-2</v>
      </c>
      <c r="R179" s="8">
        <v>5.8985747441982345E-2</v>
      </c>
      <c r="S179" s="8">
        <v>0</v>
      </c>
      <c r="T179" s="8">
        <v>2.3095914752180924E-2</v>
      </c>
      <c r="U179" s="8">
        <v>6.744846472984524E-4</v>
      </c>
      <c r="V179" s="8">
        <v>0.15946746041964682</v>
      </c>
      <c r="W179" s="8">
        <v>1.9571332507186063E-3</v>
      </c>
      <c r="X179" s="8">
        <v>1.6852377545954298</v>
      </c>
      <c r="Y179" s="8">
        <v>5.1177438530319003E-2</v>
      </c>
      <c r="Z179" s="8">
        <v>4.6807262315809407E-3</v>
      </c>
      <c r="AA179" s="8">
        <v>0</v>
      </c>
      <c r="AB179" s="8">
        <v>3.9852766598691569</v>
      </c>
      <c r="AC179" s="8">
        <v>1.2895957646490086</v>
      </c>
      <c r="AD179" s="8">
        <v>0.28959576464900899</v>
      </c>
      <c r="AE179" s="8">
        <v>2.6966153247696147</v>
      </c>
      <c r="AF179" s="8">
        <v>88.797682834988194</v>
      </c>
      <c r="AG179" s="8">
        <v>8.5057018402421836</v>
      </c>
      <c r="AH179" s="8">
        <f t="shared" si="5"/>
        <v>0.91355396020911472</v>
      </c>
    </row>
    <row r="180" spans="1:34">
      <c r="A180" s="12" t="s">
        <v>462</v>
      </c>
      <c r="B180" s="12" t="s">
        <v>419</v>
      </c>
      <c r="C180" s="8">
        <v>55.451999999999998</v>
      </c>
      <c r="D180" s="8">
        <v>4.5999999999999999E-2</v>
      </c>
      <c r="E180" s="8">
        <v>3.3580000000000001</v>
      </c>
      <c r="F180" s="8">
        <v>0.84599999999999997</v>
      </c>
      <c r="G180" s="8">
        <v>5.81</v>
      </c>
      <c r="H180" s="8">
        <v>0.109</v>
      </c>
      <c r="I180" s="8">
        <v>33.996000000000002</v>
      </c>
      <c r="J180" s="8">
        <v>0.49399999999999999</v>
      </c>
      <c r="K180" s="8">
        <v>6.4000000000000001E-2</v>
      </c>
      <c r="L180" s="8">
        <v>6.0000000000000001E-3</v>
      </c>
      <c r="M180" s="8">
        <v>100.282</v>
      </c>
      <c r="N180" s="8">
        <v>0.10100000000000001</v>
      </c>
      <c r="O180" s="8">
        <v>0</v>
      </c>
      <c r="P180" s="8">
        <v>1.9105997193123401</v>
      </c>
      <c r="Q180" s="8">
        <v>8.9400280687659928E-2</v>
      </c>
      <c r="R180" s="8">
        <v>4.6952274142681022E-2</v>
      </c>
      <c r="S180" s="8">
        <v>3.2250223690207136E-2</v>
      </c>
      <c r="T180" s="8">
        <v>2.3044525105242304E-2</v>
      </c>
      <c r="U180" s="8">
        <v>1.1920711967353054E-3</v>
      </c>
      <c r="V180" s="8">
        <v>0.13469078498410719</v>
      </c>
      <c r="W180" s="8">
        <v>3.1806635565507176E-3</v>
      </c>
      <c r="X180" s="8">
        <v>1.746245071770725</v>
      </c>
      <c r="Y180" s="8">
        <v>1.8234815060176768E-2</v>
      </c>
      <c r="Z180" s="8">
        <v>4.2750462424722118E-3</v>
      </c>
      <c r="AA180" s="8">
        <v>2.6370159843593517E-4</v>
      </c>
      <c r="AB180" s="8">
        <v>4.0103291773473329</v>
      </c>
      <c r="AC180" s="8">
        <v>0.80681664771102357</v>
      </c>
      <c r="AD180" s="8">
        <v>0.19318335228897643</v>
      </c>
      <c r="AE180" s="8">
        <v>0.94256178874476837</v>
      </c>
      <c r="AF180" s="8">
        <v>90.263809805757106</v>
      </c>
      <c r="AG180" s="8">
        <v>8.7936284054981222</v>
      </c>
      <c r="AH180" s="8">
        <f t="shared" si="5"/>
        <v>0.92839161181365937</v>
      </c>
    </row>
    <row r="181" spans="1:34">
      <c r="A181" s="12" t="s">
        <v>461</v>
      </c>
      <c r="B181" s="12" t="s">
        <v>419</v>
      </c>
      <c r="C181" s="8">
        <v>56.957999999999998</v>
      </c>
      <c r="D181" s="8">
        <v>5.0000000000000001E-3</v>
      </c>
      <c r="E181" s="8">
        <v>3.3370000000000002</v>
      </c>
      <c r="F181" s="8">
        <v>0.83799999999999997</v>
      </c>
      <c r="G181" s="8">
        <v>5.7949999999999999</v>
      </c>
      <c r="H181" s="8">
        <v>0.109</v>
      </c>
      <c r="I181" s="8">
        <v>31.239000000000001</v>
      </c>
      <c r="J181" s="8">
        <v>1.234</v>
      </c>
      <c r="K181" s="8">
        <v>0.16800000000000001</v>
      </c>
      <c r="L181" s="8">
        <v>7.9000000000000001E-2</v>
      </c>
      <c r="M181" s="8">
        <v>99.847999999999999</v>
      </c>
      <c r="N181" s="8">
        <v>8.5999999999999993E-2</v>
      </c>
      <c r="O181" s="8">
        <v>0</v>
      </c>
      <c r="P181" s="8">
        <v>1.9656366840467319</v>
      </c>
      <c r="Q181" s="8">
        <v>3.4363315953268136E-2</v>
      </c>
      <c r="R181" s="8">
        <v>0.10135386086851045</v>
      </c>
      <c r="S181" s="8">
        <v>0</v>
      </c>
      <c r="T181" s="8">
        <v>2.2863222386918462E-2</v>
      </c>
      <c r="U181" s="8">
        <v>1.2978078284594767E-4</v>
      </c>
      <c r="V181" s="8">
        <v>0.16881751768743417</v>
      </c>
      <c r="W181" s="8">
        <v>3.1857651361066777E-3</v>
      </c>
      <c r="X181" s="8">
        <v>1.6072022005008726</v>
      </c>
      <c r="Y181" s="8">
        <v>4.5623184537190171E-2</v>
      </c>
      <c r="Z181" s="8">
        <v>1.1239995746159165E-2</v>
      </c>
      <c r="AA181" s="8">
        <v>3.4776400244798714E-3</v>
      </c>
      <c r="AB181" s="8">
        <v>3.9638931676705167</v>
      </c>
      <c r="AC181" s="8">
        <v>1.676289567145401</v>
      </c>
      <c r="AD181" s="8">
        <v>0.676289567145401</v>
      </c>
      <c r="AE181" s="8">
        <v>2.5001352368413285</v>
      </c>
      <c r="AF181" s="8">
        <v>88.074142455480313</v>
      </c>
      <c r="AG181" s="8">
        <v>9.4257223076783507</v>
      </c>
      <c r="AH181" s="8">
        <f t="shared" si="5"/>
        <v>0.90494614673555385</v>
      </c>
    </row>
    <row r="182" spans="1:34">
      <c r="A182" s="12" t="s">
        <v>460</v>
      </c>
      <c r="B182" s="12" t="s">
        <v>419</v>
      </c>
      <c r="C182" s="8">
        <v>56.033999999999999</v>
      </c>
      <c r="D182" s="8">
        <v>2.1999999999999999E-2</v>
      </c>
      <c r="E182" s="8">
        <v>2.7050000000000001</v>
      </c>
      <c r="F182" s="8">
        <v>0.83</v>
      </c>
      <c r="G182" s="8">
        <v>5.4740000000000002</v>
      </c>
      <c r="H182" s="8">
        <v>0.123</v>
      </c>
      <c r="I182" s="8">
        <v>33.752000000000002</v>
      </c>
      <c r="J182" s="8">
        <v>1.5640000000000001</v>
      </c>
      <c r="K182" s="8">
        <v>2.1999999999999999E-2</v>
      </c>
      <c r="L182" s="8">
        <v>1.0999999999999999E-2</v>
      </c>
      <c r="M182" s="8">
        <v>100.61199999999999</v>
      </c>
      <c r="N182" s="8">
        <v>7.4999999999999997E-2</v>
      </c>
      <c r="O182" s="8">
        <v>0</v>
      </c>
      <c r="P182" s="8">
        <v>1.925891273712746</v>
      </c>
      <c r="Q182" s="8">
        <v>7.4108726287253956E-2</v>
      </c>
      <c r="R182" s="8">
        <v>3.5457701343633824E-2</v>
      </c>
      <c r="S182" s="8">
        <v>2.5309765267305995E-2</v>
      </c>
      <c r="T182" s="8">
        <v>2.255293855146763E-2</v>
      </c>
      <c r="U182" s="8">
        <v>5.6871500676938932E-4</v>
      </c>
      <c r="V182" s="8">
        <v>0.13167992256697653</v>
      </c>
      <c r="W182" s="8">
        <v>3.5803376945375571E-3</v>
      </c>
      <c r="X182" s="8">
        <v>1.7294361385172761</v>
      </c>
      <c r="Y182" s="8">
        <v>5.7588903202012966E-2</v>
      </c>
      <c r="Z182" s="8">
        <v>1.4659230313242601E-3</v>
      </c>
      <c r="AA182" s="8">
        <v>4.8226066603756709E-4</v>
      </c>
      <c r="AB182" s="8">
        <v>4.0081226058473423</v>
      </c>
      <c r="AC182" s="8">
        <v>0.83878071473062077</v>
      </c>
      <c r="AD182" s="8">
        <v>0.16121928526937929</v>
      </c>
      <c r="AE182" s="8">
        <v>2.9569238580679036</v>
      </c>
      <c r="AF182" s="8">
        <v>88.798547891216188</v>
      </c>
      <c r="AG182" s="8">
        <v>8.2445282507159199</v>
      </c>
      <c r="AH182" s="8">
        <f t="shared" si="5"/>
        <v>0.92924679695136148</v>
      </c>
    </row>
    <row r="183" spans="1:34">
      <c r="A183" s="12" t="s">
        <v>459</v>
      </c>
      <c r="B183" s="12" t="s">
        <v>419</v>
      </c>
      <c r="C183" s="8">
        <v>55.015000000000001</v>
      </c>
      <c r="D183" s="8">
        <v>1E-3</v>
      </c>
      <c r="E183" s="8">
        <v>2.4489999999999998</v>
      </c>
      <c r="F183" s="8">
        <v>0.82599999999999996</v>
      </c>
      <c r="G183" s="8">
        <v>5.3780000000000001</v>
      </c>
      <c r="H183" s="8">
        <v>0.10100000000000001</v>
      </c>
      <c r="I183" s="8">
        <v>34.808999999999997</v>
      </c>
      <c r="J183" s="8">
        <v>1.9390000000000001</v>
      </c>
      <c r="K183" s="8">
        <v>0.01</v>
      </c>
      <c r="L183" s="8">
        <v>0</v>
      </c>
      <c r="M183" s="8">
        <v>100.625</v>
      </c>
      <c r="N183" s="8">
        <v>9.7000000000000003E-2</v>
      </c>
      <c r="O183" s="8">
        <v>0</v>
      </c>
      <c r="P183" s="8">
        <v>1.8981193202032134</v>
      </c>
      <c r="Q183" s="8">
        <v>9.9577511867238303E-2</v>
      </c>
      <c r="R183" s="8">
        <v>0</v>
      </c>
      <c r="S183" s="8">
        <v>0.12214960537662289</v>
      </c>
      <c r="T183" s="8">
        <v>2.2530319186035475E-2</v>
      </c>
      <c r="U183" s="8">
        <v>2.5949814651498531E-5</v>
      </c>
      <c r="V183" s="8">
        <v>3.14262513350414E-2</v>
      </c>
      <c r="W183" s="8">
        <v>2.9512262564213698E-3</v>
      </c>
      <c r="X183" s="8">
        <v>1.7904360646286972</v>
      </c>
      <c r="Y183" s="8">
        <v>7.1670778278661584E-2</v>
      </c>
      <c r="Z183" s="8">
        <v>6.6888389621223062E-4</v>
      </c>
      <c r="AA183" s="8">
        <v>0</v>
      </c>
      <c r="AB183" s="8">
        <v>4.0395559108427959</v>
      </c>
      <c r="AC183" s="8">
        <v>0.20463015481687061</v>
      </c>
      <c r="AD183" s="8">
        <v>0.79536984518312936</v>
      </c>
      <c r="AE183" s="8">
        <v>3.5504594151502382</v>
      </c>
      <c r="AF183" s="8">
        <v>88.695431186326573</v>
      </c>
      <c r="AG183" s="8">
        <v>7.7541093985231999</v>
      </c>
      <c r="AH183" s="8">
        <f t="shared" si="5"/>
        <v>0.98275047951775796</v>
      </c>
    </row>
    <row r="184" spans="1:34">
      <c r="A184" s="12" t="s">
        <v>458</v>
      </c>
      <c r="B184" s="12" t="s">
        <v>419</v>
      </c>
      <c r="C184" s="8">
        <v>56.250999999999998</v>
      </c>
      <c r="D184" s="8">
        <v>6.6000000000000003E-2</v>
      </c>
      <c r="E184" s="8">
        <v>3.157</v>
      </c>
      <c r="F184" s="8">
        <v>0.82399999999999995</v>
      </c>
      <c r="G184" s="8">
        <v>5.61</v>
      </c>
      <c r="H184" s="8">
        <v>8.1000000000000003E-2</v>
      </c>
      <c r="I184" s="8">
        <v>32.774000000000001</v>
      </c>
      <c r="J184" s="8">
        <v>1.375</v>
      </c>
      <c r="K184" s="8">
        <v>4.2999999999999997E-2</v>
      </c>
      <c r="L184" s="8">
        <v>3.2000000000000001E-2</v>
      </c>
      <c r="M184" s="8">
        <v>100.336</v>
      </c>
      <c r="N184" s="8">
        <v>0.10100000000000001</v>
      </c>
      <c r="O184" s="8">
        <v>2.1999999999999999E-2</v>
      </c>
      <c r="P184" s="8">
        <v>1.9361945145273012</v>
      </c>
      <c r="Q184" s="8">
        <v>6.380548547269882E-2</v>
      </c>
      <c r="R184" s="8">
        <v>6.4257438229145092E-2</v>
      </c>
      <c r="S184" s="8">
        <v>0</v>
      </c>
      <c r="T184" s="8">
        <v>2.2422852197229271E-2</v>
      </c>
      <c r="U184" s="8">
        <v>1.7086556272527262E-3</v>
      </c>
      <c r="V184" s="8">
        <v>0.16191298082443289</v>
      </c>
      <c r="W184" s="8">
        <v>2.3612528581346526E-3</v>
      </c>
      <c r="X184" s="8">
        <v>1.6817950314546801</v>
      </c>
      <c r="Y184" s="8">
        <v>5.0704132305392509E-2</v>
      </c>
      <c r="Z184" s="8">
        <v>2.8694293832383635E-3</v>
      </c>
      <c r="AA184" s="8">
        <v>1.4050045577296303E-3</v>
      </c>
      <c r="AB184" s="8">
        <v>3.9894367774372355</v>
      </c>
      <c r="AC184" s="8">
        <v>1.2045399326518407</v>
      </c>
      <c r="AD184" s="8">
        <v>0.20453993265184101</v>
      </c>
      <c r="AE184" s="8">
        <v>2.6731781652861271</v>
      </c>
      <c r="AF184" s="8">
        <v>88.666101798042476</v>
      </c>
      <c r="AG184" s="8">
        <v>8.6607200366713997</v>
      </c>
      <c r="AH184" s="8">
        <f t="shared" si="5"/>
        <v>0.91218079015435694</v>
      </c>
    </row>
    <row r="185" spans="1:34">
      <c r="A185" s="12" t="s">
        <v>457</v>
      </c>
      <c r="B185" s="12" t="s">
        <v>419</v>
      </c>
      <c r="C185" s="8">
        <v>56.517000000000003</v>
      </c>
      <c r="D185" s="8">
        <v>3.5000000000000003E-2</v>
      </c>
      <c r="E185" s="8">
        <v>3.427</v>
      </c>
      <c r="F185" s="8">
        <v>0.81200000000000006</v>
      </c>
      <c r="G185" s="8">
        <v>5.7350000000000003</v>
      </c>
      <c r="H185" s="8">
        <v>0.10199999999999999</v>
      </c>
      <c r="I185" s="8">
        <v>31.99</v>
      </c>
      <c r="J185" s="8">
        <v>1.917</v>
      </c>
      <c r="K185" s="8">
        <v>9.6000000000000002E-2</v>
      </c>
      <c r="L185" s="8">
        <v>3.4000000000000002E-2</v>
      </c>
      <c r="M185" s="8">
        <v>100.798</v>
      </c>
      <c r="N185" s="8">
        <v>0.108</v>
      </c>
      <c r="O185" s="8">
        <v>2.5000000000000001E-2</v>
      </c>
      <c r="P185" s="8">
        <v>1.9393953126818531</v>
      </c>
      <c r="Q185" s="8">
        <v>6.0604687318146944E-2</v>
      </c>
      <c r="R185" s="8">
        <v>7.7985166946919732E-2</v>
      </c>
      <c r="S185" s="8">
        <v>0</v>
      </c>
      <c r="T185" s="8">
        <v>2.2028664808729337E-2</v>
      </c>
      <c r="U185" s="8">
        <v>9.0333149624187696E-4</v>
      </c>
      <c r="V185" s="8">
        <v>0.16524851803942697</v>
      </c>
      <c r="W185" s="8">
        <v>2.9643272914010692E-3</v>
      </c>
      <c r="X185" s="8">
        <v>1.6365389976848197</v>
      </c>
      <c r="Y185" s="8">
        <v>7.0474381437873823E-2</v>
      </c>
      <c r="Z185" s="8">
        <v>6.3865574261751795E-3</v>
      </c>
      <c r="AA185" s="8">
        <v>1.4882475446000838E-3</v>
      </c>
      <c r="AB185" s="8">
        <v>3.9840181926761868</v>
      </c>
      <c r="AC185" s="8">
        <v>1.3039107750151664</v>
      </c>
      <c r="AD185" s="8">
        <v>0.303910775015166</v>
      </c>
      <c r="AE185" s="8">
        <v>3.7581802408086236</v>
      </c>
      <c r="AF185" s="8">
        <v>87.271550298510775</v>
      </c>
      <c r="AG185" s="8">
        <v>8.9702694606805959</v>
      </c>
      <c r="AH185" s="8">
        <f t="shared" si="5"/>
        <v>0.9082863453113651</v>
      </c>
    </row>
    <row r="186" spans="1:34">
      <c r="A186" s="12" t="s">
        <v>456</v>
      </c>
      <c r="B186" s="12" t="s">
        <v>419</v>
      </c>
      <c r="C186" s="8">
        <v>56.033000000000001</v>
      </c>
      <c r="D186" s="8">
        <v>2.5999999999999999E-2</v>
      </c>
      <c r="E186" s="8">
        <v>2.3980000000000001</v>
      </c>
      <c r="F186" s="8">
        <v>0.80800000000000005</v>
      </c>
      <c r="G186" s="8">
        <v>5.38</v>
      </c>
      <c r="H186" s="8">
        <v>0.104</v>
      </c>
      <c r="I186" s="8">
        <v>33.18</v>
      </c>
      <c r="J186" s="8">
        <v>2.0739999999999998</v>
      </c>
      <c r="K186" s="8">
        <v>0</v>
      </c>
      <c r="L186" s="8">
        <v>0</v>
      </c>
      <c r="M186" s="8">
        <v>100.113</v>
      </c>
      <c r="N186" s="8">
        <v>0.11</v>
      </c>
      <c r="O186" s="8">
        <v>0</v>
      </c>
      <c r="P186" s="8">
        <v>1.9368874590877707</v>
      </c>
      <c r="Q186" s="8">
        <v>6.3112540912229287E-2</v>
      </c>
      <c r="R186" s="8">
        <v>3.4575136404030454E-2</v>
      </c>
      <c r="S186" s="8">
        <v>7.6519716707768026E-3</v>
      </c>
      <c r="T186" s="8">
        <v>2.2080900333490625E-2</v>
      </c>
      <c r="U186" s="8">
        <v>6.7596736289356868E-4</v>
      </c>
      <c r="V186" s="8">
        <v>0.14775443430958279</v>
      </c>
      <c r="W186" s="8">
        <v>3.0446164616824505E-3</v>
      </c>
      <c r="X186" s="8">
        <v>1.7098647990194615</v>
      </c>
      <c r="Y186" s="8">
        <v>7.6805298813524603E-2</v>
      </c>
      <c r="Z186" s="8">
        <v>0</v>
      </c>
      <c r="AA186" s="8">
        <v>0</v>
      </c>
      <c r="AB186" s="8">
        <v>4.0024531243754433</v>
      </c>
      <c r="AC186" s="8">
        <v>0.95076154279158953</v>
      </c>
      <c r="AD186" s="8">
        <v>4.9238457208410483E-2</v>
      </c>
      <c r="AE186" s="8">
        <v>3.9486126603090304</v>
      </c>
      <c r="AF186" s="8">
        <v>87.905312486540538</v>
      </c>
      <c r="AG186" s="8">
        <v>8.1460748531504308</v>
      </c>
      <c r="AH186" s="8">
        <f t="shared" si="5"/>
        <v>0.92046032272997536</v>
      </c>
    </row>
    <row r="187" spans="1:34">
      <c r="A187" s="12" t="s">
        <v>455</v>
      </c>
      <c r="B187" s="12" t="s">
        <v>419</v>
      </c>
      <c r="C187" s="8">
        <v>55.247</v>
      </c>
      <c r="D187" s="8">
        <v>4.1000000000000002E-2</v>
      </c>
      <c r="E187" s="8">
        <v>2.34</v>
      </c>
      <c r="F187" s="8">
        <v>0.80200000000000005</v>
      </c>
      <c r="G187" s="8">
        <v>5.4160000000000004</v>
      </c>
      <c r="H187" s="8">
        <v>0.125</v>
      </c>
      <c r="I187" s="8">
        <v>34.180999999999997</v>
      </c>
      <c r="J187" s="8">
        <v>2.597</v>
      </c>
      <c r="K187" s="8">
        <v>2.7E-2</v>
      </c>
      <c r="L187" s="8">
        <v>0</v>
      </c>
      <c r="M187" s="8">
        <v>100.905</v>
      </c>
      <c r="N187" s="8">
        <v>0.1</v>
      </c>
      <c r="O187" s="8">
        <v>2.9000000000000001E-2</v>
      </c>
      <c r="P187" s="8">
        <v>1.904587155886136</v>
      </c>
      <c r="Q187" s="8">
        <v>9.5068819544975147E-2</v>
      </c>
      <c r="R187" s="8">
        <v>0</v>
      </c>
      <c r="S187" s="8">
        <v>0.10935996940269632</v>
      </c>
      <c r="T187" s="8">
        <v>2.1858050451829501E-2</v>
      </c>
      <c r="U187" s="8">
        <v>1.0630847191541383E-3</v>
      </c>
      <c r="V187" s="8">
        <v>4.5342748618093592E-2</v>
      </c>
      <c r="W187" s="8">
        <v>3.6495633275643691E-3</v>
      </c>
      <c r="X187" s="8">
        <v>1.756716956350759</v>
      </c>
      <c r="Y187" s="8">
        <v>9.5914887064466506E-2</v>
      </c>
      <c r="Z187" s="8">
        <v>1.804530650235622E-3</v>
      </c>
      <c r="AA187" s="8">
        <v>0</v>
      </c>
      <c r="AB187" s="8">
        <v>4.0353657660159099</v>
      </c>
      <c r="AC187" s="8">
        <v>0.29309600502300259</v>
      </c>
      <c r="AD187" s="8">
        <v>0.70690399497699741</v>
      </c>
      <c r="AE187" s="8">
        <v>4.7695496887993931</v>
      </c>
      <c r="AF187" s="8">
        <v>87.356082761582542</v>
      </c>
      <c r="AG187" s="8">
        <v>7.8743675496180705</v>
      </c>
      <c r="AH187" s="8">
        <f t="shared" si="5"/>
        <v>0.97483837605764723</v>
      </c>
    </row>
    <row r="188" spans="1:34">
      <c r="A188" s="12" t="s">
        <v>454</v>
      </c>
      <c r="B188" s="12" t="s">
        <v>419</v>
      </c>
      <c r="C188" s="8">
        <v>56.232999999999997</v>
      </c>
      <c r="D188" s="8">
        <v>2.3E-2</v>
      </c>
      <c r="E188" s="8">
        <v>3.2730000000000001</v>
      </c>
      <c r="F188" s="8">
        <v>0.79</v>
      </c>
      <c r="G188" s="8">
        <v>5.806</v>
      </c>
      <c r="H188" s="8">
        <v>0.124</v>
      </c>
      <c r="I188" s="8">
        <v>32.415999999999997</v>
      </c>
      <c r="J188" s="8">
        <v>1.0329999999999999</v>
      </c>
      <c r="K188" s="8">
        <v>4.2999999999999997E-2</v>
      </c>
      <c r="L188" s="8">
        <v>2.1000000000000001E-2</v>
      </c>
      <c r="M188" s="8">
        <v>99.894000000000005</v>
      </c>
      <c r="N188" s="8">
        <v>0.123</v>
      </c>
      <c r="O188" s="8">
        <v>8.9999999999999993E-3</v>
      </c>
      <c r="P188" s="8">
        <v>1.9427384885798706</v>
      </c>
      <c r="Q188" s="8">
        <v>5.7261511420129363E-2</v>
      </c>
      <c r="R188" s="8">
        <v>7.5998298345755805E-2</v>
      </c>
      <c r="S188" s="8">
        <v>0</v>
      </c>
      <c r="T188" s="8">
        <v>2.1577199982918183E-2</v>
      </c>
      <c r="U188" s="8">
        <v>5.9764431761792939E-4</v>
      </c>
      <c r="V188" s="8">
        <v>0.16852135027693829</v>
      </c>
      <c r="W188" s="8">
        <v>3.6281356463660069E-3</v>
      </c>
      <c r="X188" s="8">
        <v>1.6695806099991752</v>
      </c>
      <c r="Y188" s="8">
        <v>3.823361224518837E-2</v>
      </c>
      <c r="Z188" s="8">
        <v>2.8800491153201852E-3</v>
      </c>
      <c r="AA188" s="8">
        <v>9.2544668136040258E-4</v>
      </c>
      <c r="AB188" s="8">
        <v>3.9819423466106407</v>
      </c>
      <c r="AC188" s="8">
        <v>1.3371885936732388</v>
      </c>
      <c r="AD188" s="8">
        <v>0.337188593673239</v>
      </c>
      <c r="AE188" s="8">
        <v>2.0337420386935703</v>
      </c>
      <c r="AF188" s="8">
        <v>88.80919364270359</v>
      </c>
      <c r="AG188" s="8">
        <v>9.1570643186028384</v>
      </c>
      <c r="AH188" s="8">
        <f t="shared" si="5"/>
        <v>0.90831773540374028</v>
      </c>
    </row>
    <row r="189" spans="1:34">
      <c r="A189" s="12" t="s">
        <v>453</v>
      </c>
      <c r="B189" s="12" t="s">
        <v>419</v>
      </c>
      <c r="C189" s="8">
        <v>56.347999999999999</v>
      </c>
      <c r="D189" s="8">
        <v>1.7999999999999999E-2</v>
      </c>
      <c r="E189" s="8">
        <v>2.3650000000000002</v>
      </c>
      <c r="F189" s="8">
        <v>0.78500000000000003</v>
      </c>
      <c r="G189" s="8">
        <v>5.6310000000000002</v>
      </c>
      <c r="H189" s="8">
        <v>6.3E-2</v>
      </c>
      <c r="I189" s="8">
        <v>34.256</v>
      </c>
      <c r="J189" s="8">
        <v>0.85799999999999998</v>
      </c>
      <c r="K189" s="8">
        <v>7.4999999999999997E-2</v>
      </c>
      <c r="L189" s="8">
        <v>0</v>
      </c>
      <c r="M189" s="8">
        <v>100.479</v>
      </c>
      <c r="N189" s="8">
        <v>0.08</v>
      </c>
      <c r="O189" s="8">
        <v>0</v>
      </c>
      <c r="P189" s="8">
        <v>1.9357140584482564</v>
      </c>
      <c r="Q189" s="8">
        <v>6.4285941551743608E-2</v>
      </c>
      <c r="R189" s="8">
        <v>3.1460785275010422E-2</v>
      </c>
      <c r="S189" s="8">
        <v>2.3310304404876803E-2</v>
      </c>
      <c r="T189" s="8">
        <v>2.1319512006940017E-2</v>
      </c>
      <c r="U189" s="8">
        <v>4.6507936537630205E-4</v>
      </c>
      <c r="V189" s="8">
        <v>0.13812812681428199</v>
      </c>
      <c r="W189" s="8">
        <v>1.8329135744559705E-3</v>
      </c>
      <c r="X189" s="8">
        <v>1.7543822555522588</v>
      </c>
      <c r="Y189" s="8">
        <v>3.1577075475481685E-2</v>
      </c>
      <c r="Z189" s="8">
        <v>4.9949633895690826E-3</v>
      </c>
      <c r="AA189" s="8">
        <v>0</v>
      </c>
      <c r="AB189" s="8">
        <v>4.0074710158582505</v>
      </c>
      <c r="AC189" s="8">
        <v>0.85560870339955064</v>
      </c>
      <c r="AD189" s="8">
        <v>0.14439129660044936</v>
      </c>
      <c r="AE189" s="8">
        <v>1.6199763253867288</v>
      </c>
      <c r="AF189" s="8">
        <v>90.003829578200524</v>
      </c>
      <c r="AG189" s="8">
        <v>8.3761940964127533</v>
      </c>
      <c r="AH189" s="8">
        <f t="shared" si="5"/>
        <v>0.92701327923942167</v>
      </c>
    </row>
    <row r="190" spans="1:34">
      <c r="A190" s="12" t="s">
        <v>452</v>
      </c>
      <c r="B190" s="12" t="s">
        <v>419</v>
      </c>
      <c r="C190" s="8">
        <v>56.023000000000003</v>
      </c>
      <c r="D190" s="8">
        <v>1.9E-2</v>
      </c>
      <c r="E190" s="8">
        <v>3.1970000000000001</v>
      </c>
      <c r="F190" s="8">
        <v>0.78400000000000003</v>
      </c>
      <c r="G190" s="8">
        <v>5.843</v>
      </c>
      <c r="H190" s="8">
        <v>9.9000000000000005E-2</v>
      </c>
      <c r="I190" s="8">
        <v>33.107999999999997</v>
      </c>
      <c r="J190" s="8">
        <v>0.998</v>
      </c>
      <c r="K190" s="8">
        <v>1.4E-2</v>
      </c>
      <c r="L190" s="8">
        <v>4.0000000000000001E-3</v>
      </c>
      <c r="M190" s="8">
        <v>100.18</v>
      </c>
      <c r="N190" s="8">
        <v>9.0999999999999998E-2</v>
      </c>
      <c r="O190" s="8">
        <v>0</v>
      </c>
      <c r="P190" s="8">
        <v>1.9310637816599989</v>
      </c>
      <c r="Q190" s="8">
        <v>6.8936218340001076E-2</v>
      </c>
      <c r="R190" s="8">
        <v>6.0932031027294664E-2</v>
      </c>
      <c r="S190" s="8">
        <v>0</v>
      </c>
      <c r="T190" s="8">
        <v>2.1364425772919735E-2</v>
      </c>
      <c r="U190" s="8">
        <v>4.9257881074877088E-4</v>
      </c>
      <c r="V190" s="8">
        <v>0.16868960452298914</v>
      </c>
      <c r="W190" s="8">
        <v>2.8900422483481743E-3</v>
      </c>
      <c r="X190" s="8">
        <v>1.7013281251007863</v>
      </c>
      <c r="Y190" s="8">
        <v>3.6853837573960692E-2</v>
      </c>
      <c r="Z190" s="8">
        <v>9.3554921899520309E-4</v>
      </c>
      <c r="AA190" s="8">
        <v>1.7587303789300178E-4</v>
      </c>
      <c r="AB190" s="8">
        <v>3.9936620673139358</v>
      </c>
      <c r="AC190" s="8">
        <v>1.1178724296207563</v>
      </c>
      <c r="AD190" s="8">
        <v>0.117872429620756</v>
      </c>
      <c r="AE190" s="8">
        <v>1.9297611488090358</v>
      </c>
      <c r="AF190" s="8">
        <v>89.085889918702847</v>
      </c>
      <c r="AG190" s="8">
        <v>8.9843489324881265</v>
      </c>
      <c r="AH190" s="8">
        <f t="shared" si="5"/>
        <v>0.90979251059992494</v>
      </c>
    </row>
    <row r="191" spans="1:34">
      <c r="A191" s="12" t="s">
        <v>451</v>
      </c>
      <c r="B191" s="12" t="s">
        <v>419</v>
      </c>
      <c r="C191" s="8">
        <v>56.389000000000003</v>
      </c>
      <c r="D191" s="8">
        <v>6.0000000000000001E-3</v>
      </c>
      <c r="E191" s="8">
        <v>2.54</v>
      </c>
      <c r="F191" s="8">
        <v>0.77100000000000002</v>
      </c>
      <c r="G191" s="8">
        <v>5.4690000000000003</v>
      </c>
      <c r="H191" s="8">
        <v>7.9000000000000001E-2</v>
      </c>
      <c r="I191" s="8">
        <v>34.433</v>
      </c>
      <c r="J191" s="8">
        <v>1.0129999999999999</v>
      </c>
      <c r="K191" s="8">
        <v>0</v>
      </c>
      <c r="L191" s="8">
        <v>1E-3</v>
      </c>
      <c r="M191" s="8">
        <v>100.804</v>
      </c>
      <c r="N191" s="8">
        <v>7.5999999999999998E-2</v>
      </c>
      <c r="O191" s="8">
        <v>2.7E-2</v>
      </c>
      <c r="P191" s="8">
        <v>1.9305716027680755</v>
      </c>
      <c r="Q191" s="8">
        <v>6.942839723192451E-2</v>
      </c>
      <c r="R191" s="8">
        <v>3.3055428747485377E-2</v>
      </c>
      <c r="S191" s="8">
        <v>2.2815274082760073E-2</v>
      </c>
      <c r="T191" s="8">
        <v>2.0868479332922203E-2</v>
      </c>
      <c r="U191" s="8">
        <v>1.5450218975403016E-4</v>
      </c>
      <c r="V191" s="8">
        <v>0.13345490056202003</v>
      </c>
      <c r="W191" s="8">
        <v>2.2906426991979195E-3</v>
      </c>
      <c r="X191" s="8">
        <v>1.7574835199175582</v>
      </c>
      <c r="Y191" s="8">
        <v>3.715548077591567E-2</v>
      </c>
      <c r="Z191" s="8">
        <v>0</v>
      </c>
      <c r="AA191" s="8">
        <v>4.367174422346755E-5</v>
      </c>
      <c r="AB191" s="8">
        <v>4.0073219000518367</v>
      </c>
      <c r="AC191" s="8">
        <v>0.85400109691678661</v>
      </c>
      <c r="AD191" s="8">
        <v>0.14599890308321334</v>
      </c>
      <c r="AE191" s="8">
        <v>1.9022877451037745</v>
      </c>
      <c r="AF191" s="8">
        <v>89.979709381882572</v>
      </c>
      <c r="AG191" s="8">
        <v>8.1180028730136655</v>
      </c>
      <c r="AH191" s="8">
        <f t="shared" si="5"/>
        <v>0.92942398381848246</v>
      </c>
    </row>
    <row r="192" spans="1:34">
      <c r="A192" s="12" t="s">
        <v>450</v>
      </c>
      <c r="B192" s="12" t="s">
        <v>419</v>
      </c>
      <c r="C192" s="8">
        <v>56.835999999999999</v>
      </c>
      <c r="D192" s="8">
        <v>3.1E-2</v>
      </c>
      <c r="E192" s="8">
        <v>2.0419999999999998</v>
      </c>
      <c r="F192" s="8">
        <v>0.755</v>
      </c>
      <c r="G192" s="8">
        <v>5.726</v>
      </c>
      <c r="H192" s="8">
        <v>0.10100000000000001</v>
      </c>
      <c r="I192" s="8">
        <v>33.276000000000003</v>
      </c>
      <c r="J192" s="8">
        <v>1.579</v>
      </c>
      <c r="K192" s="8">
        <v>5.6000000000000001E-2</v>
      </c>
      <c r="L192" s="8">
        <v>1.7000000000000001E-2</v>
      </c>
      <c r="M192" s="8">
        <v>100.494</v>
      </c>
      <c r="N192" s="8">
        <v>5.0999999999999997E-2</v>
      </c>
      <c r="O192" s="8">
        <v>2.4E-2</v>
      </c>
      <c r="P192" s="8">
        <v>1.9546665579849665</v>
      </c>
      <c r="Q192" s="8">
        <v>4.5333442015033532E-2</v>
      </c>
      <c r="R192" s="8">
        <v>3.7429326096242915E-2</v>
      </c>
      <c r="S192" s="8">
        <v>0</v>
      </c>
      <c r="T192" s="8">
        <v>2.052773504111674E-2</v>
      </c>
      <c r="U192" s="8">
        <v>8.0186773468049228E-4</v>
      </c>
      <c r="V192" s="8">
        <v>0.16486678671732391</v>
      </c>
      <c r="W192" s="8">
        <v>2.9417739021954264E-3</v>
      </c>
      <c r="X192" s="8">
        <v>1.7061027015524994</v>
      </c>
      <c r="Y192" s="8">
        <v>5.817725504260763E-2</v>
      </c>
      <c r="Z192" s="8">
        <v>3.7337527195989888E-3</v>
      </c>
      <c r="AA192" s="8">
        <v>7.4577378877249581E-4</v>
      </c>
      <c r="AB192" s="8">
        <v>3.9953269725950378</v>
      </c>
      <c r="AC192" s="8">
        <v>1.0887964181886727</v>
      </c>
      <c r="AD192" s="8">
        <v>8.8796418188672704E-2</v>
      </c>
      <c r="AE192" s="8">
        <v>3.0111071270418921</v>
      </c>
      <c r="AF192" s="8">
        <v>88.303547500612595</v>
      </c>
      <c r="AG192" s="8">
        <v>8.6853453723455001</v>
      </c>
      <c r="AH192" s="8">
        <f t="shared" si="5"/>
        <v>0.91188162727881561</v>
      </c>
    </row>
    <row r="193" spans="1:34">
      <c r="A193" s="12" t="s">
        <v>449</v>
      </c>
      <c r="B193" s="12" t="s">
        <v>419</v>
      </c>
      <c r="C193" s="8">
        <v>56.557000000000002</v>
      </c>
      <c r="D193" s="8">
        <v>4.3999999999999997E-2</v>
      </c>
      <c r="E193" s="8">
        <v>2.1949999999999998</v>
      </c>
      <c r="F193" s="8">
        <v>0.753</v>
      </c>
      <c r="G193" s="8">
        <v>5.4619999999999997</v>
      </c>
      <c r="H193" s="8">
        <v>0.05</v>
      </c>
      <c r="I193" s="8">
        <v>34.530999999999999</v>
      </c>
      <c r="J193" s="8">
        <v>1.0549999999999999</v>
      </c>
      <c r="K193" s="8">
        <v>0</v>
      </c>
      <c r="L193" s="8">
        <v>1.4999999999999999E-2</v>
      </c>
      <c r="M193" s="8">
        <v>100.733</v>
      </c>
      <c r="N193" s="8">
        <v>6.7000000000000004E-2</v>
      </c>
      <c r="O193" s="8">
        <v>4.0000000000000001E-3</v>
      </c>
      <c r="P193" s="8">
        <v>1.9370799220052333</v>
      </c>
      <c r="Q193" s="8">
        <v>6.2920077994766732E-2</v>
      </c>
      <c r="R193" s="8">
        <v>2.5678304319714032E-2</v>
      </c>
      <c r="S193" s="8">
        <v>2.2817950283956723E-2</v>
      </c>
      <c r="T193" s="8">
        <v>2.0389240836251807E-2</v>
      </c>
      <c r="U193" s="8">
        <v>1.1334587492700218E-3</v>
      </c>
      <c r="V193" s="8">
        <v>0.13331315239452743</v>
      </c>
      <c r="W193" s="8">
        <v>1.4503403146655519E-3</v>
      </c>
      <c r="X193" s="8">
        <v>1.7631741427898291</v>
      </c>
      <c r="Y193" s="8">
        <v>3.8711103683346945E-2</v>
      </c>
      <c r="Z193" s="8">
        <v>0</v>
      </c>
      <c r="AA193" s="8">
        <v>6.5533211415524993E-4</v>
      </c>
      <c r="AB193" s="8">
        <v>4.0073230254857162</v>
      </c>
      <c r="AC193" s="8">
        <v>0.85385390935882255</v>
      </c>
      <c r="AD193" s="8">
        <v>0.14614609064117742</v>
      </c>
      <c r="AE193" s="8">
        <v>1.97559386395541</v>
      </c>
      <c r="AF193" s="8">
        <v>89.982348374089568</v>
      </c>
      <c r="AG193" s="8">
        <v>8.042057761955018</v>
      </c>
      <c r="AH193" s="8">
        <f t="shared" si="5"/>
        <v>0.92970522252743693</v>
      </c>
    </row>
    <row r="194" spans="1:34">
      <c r="A194" s="12" t="s">
        <v>448</v>
      </c>
      <c r="B194" s="12" t="s">
        <v>419</v>
      </c>
      <c r="C194" s="8">
        <v>57.470999999999997</v>
      </c>
      <c r="D194" s="8">
        <v>6.3E-2</v>
      </c>
      <c r="E194" s="8">
        <v>3.2069999999999999</v>
      </c>
      <c r="F194" s="8">
        <v>0.746</v>
      </c>
      <c r="G194" s="8">
        <v>5.6779999999999999</v>
      </c>
      <c r="H194" s="8">
        <v>9.0999999999999998E-2</v>
      </c>
      <c r="I194" s="8">
        <v>31.547999999999998</v>
      </c>
      <c r="J194" s="8">
        <v>1.744</v>
      </c>
      <c r="K194" s="8">
        <v>6.3E-2</v>
      </c>
      <c r="L194" s="8">
        <v>2.9000000000000001E-2</v>
      </c>
      <c r="M194" s="8">
        <v>100.714</v>
      </c>
      <c r="N194" s="8">
        <v>6.0999999999999999E-2</v>
      </c>
      <c r="O194" s="8">
        <v>1.2999999999999999E-2</v>
      </c>
      <c r="P194" s="8">
        <v>1.9659871784039533</v>
      </c>
      <c r="Q194" s="8">
        <v>3.4012821596046683E-2</v>
      </c>
      <c r="R194" s="8">
        <v>9.5276000864554122E-2</v>
      </c>
      <c r="S194" s="8">
        <v>0</v>
      </c>
      <c r="T194" s="8">
        <v>2.0175098295693947E-2</v>
      </c>
      <c r="U194" s="8">
        <v>1.6209303144364587E-3</v>
      </c>
      <c r="V194" s="8">
        <v>0.16404137936044913</v>
      </c>
      <c r="W194" s="8">
        <v>2.6364045918669862E-3</v>
      </c>
      <c r="X194" s="8">
        <v>1.6088984645476903</v>
      </c>
      <c r="Y194" s="8">
        <v>6.3914637019102369E-2</v>
      </c>
      <c r="Z194" s="8">
        <v>4.1781191841621266E-3</v>
      </c>
      <c r="AA194" s="8">
        <v>1.2654323769077428E-3</v>
      </c>
      <c r="AB194" s="8">
        <v>3.9620064665548629</v>
      </c>
      <c r="AC194" s="8">
        <v>1.7317901352800351</v>
      </c>
      <c r="AD194" s="8">
        <v>0.731790135280035</v>
      </c>
      <c r="AE194" s="8">
        <v>3.4745829687036203</v>
      </c>
      <c r="AF194" s="8">
        <v>87.464334681585285</v>
      </c>
      <c r="AG194" s="8">
        <v>9.0610823497110857</v>
      </c>
      <c r="AH194" s="8">
        <f t="shared" si="5"/>
        <v>0.90747493214499131</v>
      </c>
    </row>
    <row r="195" spans="1:34">
      <c r="A195" s="12" t="s">
        <v>447</v>
      </c>
      <c r="B195" s="12" t="s">
        <v>419</v>
      </c>
      <c r="C195" s="8">
        <v>55.234999999999999</v>
      </c>
      <c r="D195" s="8">
        <v>0</v>
      </c>
      <c r="E195" s="8">
        <v>2.4630000000000001</v>
      </c>
      <c r="F195" s="8">
        <v>0.73899999999999999</v>
      </c>
      <c r="G195" s="8">
        <v>5.444</v>
      </c>
      <c r="H195" s="8">
        <v>0.13300000000000001</v>
      </c>
      <c r="I195" s="8">
        <v>33.761000000000003</v>
      </c>
      <c r="J195" s="8">
        <v>2.2450000000000001</v>
      </c>
      <c r="K195" s="8">
        <v>0</v>
      </c>
      <c r="L195" s="8">
        <v>0</v>
      </c>
      <c r="M195" s="8">
        <v>100.137</v>
      </c>
      <c r="N195" s="8">
        <v>0.1</v>
      </c>
      <c r="O195" s="8">
        <v>1.7000000000000001E-2</v>
      </c>
      <c r="P195" s="8">
        <v>1.9145377965843471</v>
      </c>
      <c r="Q195" s="8">
        <v>8.5462203415652915E-2</v>
      </c>
      <c r="R195" s="8">
        <v>1.5148478120303649E-2</v>
      </c>
      <c r="S195" s="8">
        <v>7.4627604686186011E-2</v>
      </c>
      <c r="T195" s="8">
        <v>2.0250648210720132E-2</v>
      </c>
      <c r="U195" s="8">
        <v>0</v>
      </c>
      <c r="V195" s="8">
        <v>8.2177991463577682E-2</v>
      </c>
      <c r="W195" s="8">
        <v>3.9042711089189515E-3</v>
      </c>
      <c r="X195" s="8">
        <v>1.7445754873539825</v>
      </c>
      <c r="Y195" s="8">
        <v>8.3365786267706299E-2</v>
      </c>
      <c r="Z195" s="8">
        <v>0</v>
      </c>
      <c r="AA195" s="8">
        <v>0</v>
      </c>
      <c r="AB195" s="8">
        <v>4.0240502672113951</v>
      </c>
      <c r="AC195" s="8">
        <v>0.52407562919559436</v>
      </c>
      <c r="AD195" s="8">
        <v>0.47592437080440558</v>
      </c>
      <c r="AE195" s="8">
        <v>4.1920769587973306</v>
      </c>
      <c r="AF195" s="8">
        <v>87.726572624581237</v>
      </c>
      <c r="AG195" s="8">
        <v>8.0813504166214258</v>
      </c>
      <c r="AH195" s="8">
        <f t="shared" si="5"/>
        <v>0.95501418641514202</v>
      </c>
    </row>
    <row r="196" spans="1:34">
      <c r="A196" s="12" t="s">
        <v>446</v>
      </c>
      <c r="B196" s="12" t="s">
        <v>419</v>
      </c>
      <c r="C196" s="8">
        <v>56.042000000000002</v>
      </c>
      <c r="D196" s="8">
        <v>0.02</v>
      </c>
      <c r="E196" s="8">
        <v>2.0529999999999999</v>
      </c>
      <c r="F196" s="8">
        <v>0.73699999999999999</v>
      </c>
      <c r="G196" s="8">
        <v>5.8380000000000001</v>
      </c>
      <c r="H196" s="8">
        <v>0.109</v>
      </c>
      <c r="I196" s="8">
        <v>34.529000000000003</v>
      </c>
      <c r="J196" s="8">
        <v>0.74</v>
      </c>
      <c r="K196" s="8">
        <v>2E-3</v>
      </c>
      <c r="L196" s="8">
        <v>0</v>
      </c>
      <c r="M196" s="8">
        <v>100.176</v>
      </c>
      <c r="N196" s="8">
        <v>8.8999999999999996E-2</v>
      </c>
      <c r="O196" s="8">
        <v>1.7000000000000001E-2</v>
      </c>
      <c r="P196" s="8">
        <v>1.9340117445790084</v>
      </c>
      <c r="Q196" s="8">
        <v>6.5988255420991626E-2</v>
      </c>
      <c r="R196" s="8">
        <v>1.750752407340031E-2</v>
      </c>
      <c r="S196" s="8">
        <v>4.106222415271521E-2</v>
      </c>
      <c r="T196" s="8">
        <v>2.0107490575132132E-2</v>
      </c>
      <c r="U196" s="8">
        <v>5.1911950227144195E-4</v>
      </c>
      <c r="V196" s="8">
        <v>0.12682748765318561</v>
      </c>
      <c r="W196" s="8">
        <v>3.1857428648979862E-3</v>
      </c>
      <c r="X196" s="8">
        <v>1.7764556107185832</v>
      </c>
      <c r="Y196" s="8">
        <v>2.735893074417587E-2</v>
      </c>
      <c r="Z196" s="8">
        <v>1.3380853772650139E-4</v>
      </c>
      <c r="AA196" s="8">
        <v>0</v>
      </c>
      <c r="AB196" s="8">
        <v>4.0131579388220873</v>
      </c>
      <c r="AC196" s="8">
        <v>0.75542143880628188</v>
      </c>
      <c r="AD196" s="8">
        <v>0.2445785611937181</v>
      </c>
      <c r="AE196" s="8">
        <v>1.3853394770209591</v>
      </c>
      <c r="AF196" s="8">
        <v>89.95212969818725</v>
      </c>
      <c r="AG196" s="8">
        <v>8.6625308247917872</v>
      </c>
      <c r="AH196" s="8">
        <f t="shared" si="5"/>
        <v>0.93336383443866822</v>
      </c>
    </row>
    <row r="197" spans="1:34">
      <c r="A197" s="12" t="s">
        <v>445</v>
      </c>
      <c r="B197" s="12" t="s">
        <v>419</v>
      </c>
      <c r="C197" s="8">
        <v>54.781999999999996</v>
      </c>
      <c r="D197" s="8">
        <v>1.4E-2</v>
      </c>
      <c r="E197" s="8">
        <v>2.0790000000000002</v>
      </c>
      <c r="F197" s="8">
        <v>0.73499999999999999</v>
      </c>
      <c r="G197" s="8">
        <v>5.7160000000000002</v>
      </c>
      <c r="H197" s="8">
        <v>0.112</v>
      </c>
      <c r="I197" s="8">
        <v>34.726999999999997</v>
      </c>
      <c r="J197" s="8">
        <v>1.454</v>
      </c>
      <c r="K197" s="8">
        <v>0</v>
      </c>
      <c r="L197" s="8">
        <v>3.0000000000000001E-3</v>
      </c>
      <c r="M197" s="8">
        <v>99.707999999999998</v>
      </c>
      <c r="N197" s="8">
        <v>8.5999999999999993E-2</v>
      </c>
      <c r="O197" s="8">
        <v>0</v>
      </c>
      <c r="P197" s="8">
        <v>1.9072563013102453</v>
      </c>
      <c r="Q197" s="8">
        <v>8.5301321041067371E-2</v>
      </c>
      <c r="R197" s="8">
        <v>0</v>
      </c>
      <c r="S197" s="8">
        <v>0.11786448302803088</v>
      </c>
      <c r="T197" s="8">
        <v>2.0230351031012336E-2</v>
      </c>
      <c r="U197" s="8">
        <v>3.665988331549188E-4</v>
      </c>
      <c r="V197" s="8">
        <v>4.6906146762937306E-2</v>
      </c>
      <c r="W197" s="8">
        <v>3.3023867823416876E-3</v>
      </c>
      <c r="X197" s="8">
        <v>1.8024503881534786</v>
      </c>
      <c r="Y197" s="8">
        <v>5.4232234700646122E-2</v>
      </c>
      <c r="Z197" s="8">
        <v>0</v>
      </c>
      <c r="AA197" s="8">
        <v>1.3322982162154189E-4</v>
      </c>
      <c r="AB197" s="8">
        <v>4.0380434414645352</v>
      </c>
      <c r="AC197" s="8">
        <v>0.28467541103923388</v>
      </c>
      <c r="AD197" s="8">
        <v>0.71532458896076612</v>
      </c>
      <c r="AE197" s="8">
        <v>2.6784582615599999</v>
      </c>
      <c r="AF197" s="8">
        <v>89.020637999713387</v>
      </c>
      <c r="AG197" s="8">
        <v>8.300903738726614</v>
      </c>
      <c r="AH197" s="8">
        <f t="shared" si="5"/>
        <v>0.97463650416924219</v>
      </c>
    </row>
    <row r="198" spans="1:34">
      <c r="A198" s="12" t="s">
        <v>444</v>
      </c>
      <c r="B198" s="12" t="s">
        <v>419</v>
      </c>
      <c r="C198" s="8">
        <v>55.921999999999997</v>
      </c>
      <c r="D198" s="8">
        <v>7.0000000000000001E-3</v>
      </c>
      <c r="E198" s="8">
        <v>2.31</v>
      </c>
      <c r="F198" s="8">
        <v>0.73199999999999998</v>
      </c>
      <c r="G198" s="8">
        <v>5.3959999999999999</v>
      </c>
      <c r="H198" s="8">
        <v>0.111</v>
      </c>
      <c r="I198" s="8">
        <v>33.192</v>
      </c>
      <c r="J198" s="8">
        <v>2.2989999999999999</v>
      </c>
      <c r="K198" s="8">
        <v>0.01</v>
      </c>
      <c r="L198" s="8">
        <v>1.4999999999999999E-2</v>
      </c>
      <c r="M198" s="8">
        <v>100.09699999999999</v>
      </c>
      <c r="N198" s="8">
        <v>0.10299999999999999</v>
      </c>
      <c r="O198" s="8">
        <v>0</v>
      </c>
      <c r="P198" s="8">
        <v>1.9352666128344518</v>
      </c>
      <c r="Q198" s="8">
        <v>6.4733387165548217E-2</v>
      </c>
      <c r="R198" s="8">
        <v>2.9477302237395642E-2</v>
      </c>
      <c r="S198" s="8">
        <v>2.4247657269410805E-2</v>
      </c>
      <c r="T198" s="8">
        <v>2.0026916855704735E-2</v>
      </c>
      <c r="U198" s="8">
        <v>1.8219985075196421E-4</v>
      </c>
      <c r="V198" s="8">
        <v>0.13158366716461678</v>
      </c>
      <c r="W198" s="8">
        <v>3.2532678977514719E-3</v>
      </c>
      <c r="X198" s="8">
        <v>1.7124441205217886</v>
      </c>
      <c r="Y198" s="8">
        <v>8.5235202912868874E-2</v>
      </c>
      <c r="Z198" s="8">
        <v>6.7091338579573605E-4</v>
      </c>
      <c r="AA198" s="8">
        <v>6.6215305177738388E-4</v>
      </c>
      <c r="AB198" s="8">
        <v>4.0077834011478624</v>
      </c>
      <c r="AC198" s="8">
        <v>0.84439805438683646</v>
      </c>
      <c r="AD198" s="8">
        <v>0.15560194561316357</v>
      </c>
      <c r="AE198" s="8">
        <v>4.355926753661719</v>
      </c>
      <c r="AF198" s="8">
        <v>87.514089294264636</v>
      </c>
      <c r="AG198" s="8">
        <v>8.1299839520736406</v>
      </c>
      <c r="AH198" s="8">
        <f t="shared" si="5"/>
        <v>0.92864333821687839</v>
      </c>
    </row>
    <row r="199" spans="1:34">
      <c r="A199" s="12" t="s">
        <v>443</v>
      </c>
      <c r="B199" s="12" t="s">
        <v>419</v>
      </c>
      <c r="C199" s="8">
        <v>56.517000000000003</v>
      </c>
      <c r="D199" s="8">
        <v>1.7999999999999999E-2</v>
      </c>
      <c r="E199" s="8">
        <v>1.849</v>
      </c>
      <c r="F199" s="8">
        <v>0.73099999999999998</v>
      </c>
      <c r="G199" s="8">
        <v>5.8209999999999997</v>
      </c>
      <c r="H199" s="8">
        <v>0.111</v>
      </c>
      <c r="I199" s="8">
        <v>34.994</v>
      </c>
      <c r="J199" s="8">
        <v>0.70199999999999996</v>
      </c>
      <c r="K199" s="8">
        <v>0.01</v>
      </c>
      <c r="L199" s="8">
        <v>8.9999999999999993E-3</v>
      </c>
      <c r="M199" s="8">
        <v>100.797</v>
      </c>
      <c r="N199" s="8">
        <v>3.5000000000000003E-2</v>
      </c>
      <c r="O199" s="8">
        <v>0</v>
      </c>
      <c r="P199" s="8">
        <v>1.9366722941049221</v>
      </c>
      <c r="Q199" s="8">
        <v>6.3327705895077857E-2</v>
      </c>
      <c r="R199" s="8">
        <v>1.1341931577098424E-2</v>
      </c>
      <c r="S199" s="8">
        <v>4.8273449362201681E-2</v>
      </c>
      <c r="T199" s="8">
        <v>1.9803379968889107E-2</v>
      </c>
      <c r="U199" s="8">
        <v>4.6391820105745314E-4</v>
      </c>
      <c r="V199" s="8">
        <v>0.11784856616608452</v>
      </c>
      <c r="W199" s="8">
        <v>3.221356259555884E-3</v>
      </c>
      <c r="X199" s="8">
        <v>1.7877035563840982</v>
      </c>
      <c r="Y199" s="8">
        <v>2.5771284773864214E-2</v>
      </c>
      <c r="Z199" s="8">
        <v>6.6433232764098391E-4</v>
      </c>
      <c r="AA199" s="8">
        <v>3.933947547820526E-4</v>
      </c>
      <c r="AB199" s="8">
        <v>4.015485169775272</v>
      </c>
      <c r="AC199" s="8">
        <v>0.7094096817409371</v>
      </c>
      <c r="AD199" s="8">
        <v>0.29059031825906295</v>
      </c>
      <c r="AE199" s="8">
        <v>1.2997300814368002</v>
      </c>
      <c r="AF199" s="8">
        <v>90.159730464053425</v>
      </c>
      <c r="AG199" s="8">
        <v>8.5405394545097746</v>
      </c>
      <c r="AH199" s="8">
        <f t="shared" si="5"/>
        <v>0.93815515998147103</v>
      </c>
    </row>
    <row r="200" spans="1:34">
      <c r="A200" s="12" t="s">
        <v>442</v>
      </c>
      <c r="B200" s="12" t="s">
        <v>419</v>
      </c>
      <c r="C200" s="8">
        <v>56.241999999999997</v>
      </c>
      <c r="D200" s="8">
        <v>5.3999999999999999E-2</v>
      </c>
      <c r="E200" s="8">
        <v>2.3889999999999998</v>
      </c>
      <c r="F200" s="8">
        <v>0.73099999999999998</v>
      </c>
      <c r="G200" s="8">
        <v>5.5359999999999996</v>
      </c>
      <c r="H200" s="8">
        <v>0.129</v>
      </c>
      <c r="I200" s="8">
        <v>33.164000000000001</v>
      </c>
      <c r="J200" s="8">
        <v>1.3280000000000001</v>
      </c>
      <c r="K200" s="8">
        <v>6.3E-2</v>
      </c>
      <c r="L200" s="8">
        <v>0</v>
      </c>
      <c r="M200" s="8">
        <v>99.698999999999998</v>
      </c>
      <c r="N200" s="8">
        <v>6.3E-2</v>
      </c>
      <c r="O200" s="8">
        <v>0</v>
      </c>
      <c r="P200" s="8">
        <v>1.9470000693744252</v>
      </c>
      <c r="Q200" s="8">
        <v>5.2999930625574843E-2</v>
      </c>
      <c r="R200" s="8">
        <v>4.446569021961741E-2</v>
      </c>
      <c r="S200" s="8">
        <v>0</v>
      </c>
      <c r="T200" s="8">
        <v>2.000633296799012E-2</v>
      </c>
      <c r="U200" s="8">
        <v>1.4060178638465584E-3</v>
      </c>
      <c r="V200" s="8">
        <v>0.16045405323977197</v>
      </c>
      <c r="W200" s="8">
        <v>3.7821056913939109E-3</v>
      </c>
      <c r="X200" s="8">
        <v>1.7115791810294037</v>
      </c>
      <c r="Y200" s="8">
        <v>4.9252151307746794E-2</v>
      </c>
      <c r="Z200" s="8">
        <v>4.2281862361430653E-3</v>
      </c>
      <c r="AA200" s="8">
        <v>0</v>
      </c>
      <c r="AB200" s="8">
        <v>3.9951737185559133</v>
      </c>
      <c r="AC200" s="8">
        <v>1.0941259943763204</v>
      </c>
      <c r="AD200" s="8">
        <v>9.4125994376320396E-2</v>
      </c>
      <c r="AE200" s="8">
        <v>2.5584636139326928</v>
      </c>
      <c r="AF200" s="8">
        <v>88.910086986183671</v>
      </c>
      <c r="AG200" s="8">
        <v>8.5314493998836429</v>
      </c>
      <c r="AH200" s="8">
        <f t="shared" si="5"/>
        <v>0.91428888638165029</v>
      </c>
    </row>
    <row r="201" spans="1:34">
      <c r="A201" s="12" t="s">
        <v>441</v>
      </c>
      <c r="B201" s="12" t="s">
        <v>419</v>
      </c>
      <c r="C201" s="8">
        <v>56.061999999999998</v>
      </c>
      <c r="D201" s="8">
        <v>3.5000000000000003E-2</v>
      </c>
      <c r="E201" s="8">
        <v>2.2429999999999999</v>
      </c>
      <c r="F201" s="8">
        <v>0.73099999999999998</v>
      </c>
      <c r="G201" s="8">
        <v>5.2709999999999999</v>
      </c>
      <c r="H201" s="8">
        <v>0.111</v>
      </c>
      <c r="I201" s="8">
        <v>33.923999999999999</v>
      </c>
      <c r="J201" s="8">
        <v>1.661</v>
      </c>
      <c r="K201" s="8">
        <v>3.3000000000000002E-2</v>
      </c>
      <c r="L201" s="8">
        <v>3.0000000000000001E-3</v>
      </c>
      <c r="M201" s="8">
        <v>100.178</v>
      </c>
      <c r="N201" s="8">
        <v>7.6999999999999999E-2</v>
      </c>
      <c r="O201" s="8">
        <v>2.7E-2</v>
      </c>
      <c r="P201" s="8">
        <v>1.9343057983175171</v>
      </c>
      <c r="Q201" s="8">
        <v>6.5694201682482856E-2</v>
      </c>
      <c r="R201" s="8">
        <v>2.5510224026974671E-2</v>
      </c>
      <c r="S201" s="8">
        <v>3.1070062901952689E-2</v>
      </c>
      <c r="T201" s="8">
        <v>1.9939709564335696E-2</v>
      </c>
      <c r="U201" s="8">
        <v>9.0827311404793941E-4</v>
      </c>
      <c r="V201" s="8">
        <v>0.12060940380104704</v>
      </c>
      <c r="W201" s="8">
        <v>3.2435325848268488E-3</v>
      </c>
      <c r="X201" s="8">
        <v>1.7449720658082013</v>
      </c>
      <c r="Y201" s="8">
        <v>6.1397133889137021E-2</v>
      </c>
      <c r="Z201" s="8">
        <v>2.2073887978195086E-3</v>
      </c>
      <c r="AA201" s="8">
        <v>1.3203431546887967E-4</v>
      </c>
      <c r="AB201" s="8">
        <v>4.0099898288038105</v>
      </c>
      <c r="AC201" s="8">
        <v>0.7951597300721639</v>
      </c>
      <c r="AD201" s="8">
        <v>0.20484026992783608</v>
      </c>
      <c r="AE201" s="8">
        <v>3.1304429763655746</v>
      </c>
      <c r="AF201" s="8">
        <v>88.970530077624616</v>
      </c>
      <c r="AG201" s="8">
        <v>7.8990269460098128</v>
      </c>
      <c r="AH201" s="8">
        <f t="shared" si="5"/>
        <v>0.93535023489147917</v>
      </c>
    </row>
    <row r="202" spans="1:34">
      <c r="A202" s="12" t="s">
        <v>440</v>
      </c>
      <c r="B202" s="12" t="s">
        <v>419</v>
      </c>
      <c r="C202" s="8">
        <v>56.445</v>
      </c>
      <c r="D202" s="8">
        <v>5.6000000000000001E-2</v>
      </c>
      <c r="E202" s="8">
        <v>2.4060000000000001</v>
      </c>
      <c r="F202" s="8">
        <v>0.71899999999999997</v>
      </c>
      <c r="G202" s="8">
        <v>5.5460000000000003</v>
      </c>
      <c r="H202" s="8">
        <v>0.121</v>
      </c>
      <c r="I202" s="8">
        <v>33.308</v>
      </c>
      <c r="J202" s="8">
        <v>1.117</v>
      </c>
      <c r="K202" s="8">
        <v>1.6E-2</v>
      </c>
      <c r="L202" s="8">
        <v>0</v>
      </c>
      <c r="M202" s="8">
        <v>99.846999999999994</v>
      </c>
      <c r="N202" s="8">
        <v>8.2000000000000003E-2</v>
      </c>
      <c r="O202" s="8">
        <v>3.1E-2</v>
      </c>
      <c r="P202" s="8">
        <v>1.9498707973746774</v>
      </c>
      <c r="Q202" s="8">
        <v>5.0129202625322611E-2</v>
      </c>
      <c r="R202" s="8">
        <v>4.7821165722458203E-2</v>
      </c>
      <c r="S202" s="8">
        <v>0</v>
      </c>
      <c r="T202" s="8">
        <v>1.9636051058440337E-2</v>
      </c>
      <c r="U202" s="8">
        <v>1.454990817422687E-3</v>
      </c>
      <c r="V202" s="8">
        <v>0.16058504898419693</v>
      </c>
      <c r="W202" s="8">
        <v>3.5400098287241312E-3</v>
      </c>
      <c r="X202" s="8">
        <v>1.7153541260366816</v>
      </c>
      <c r="Y202" s="8">
        <v>4.1338570051623946E-2</v>
      </c>
      <c r="Z202" s="8">
        <v>1.071540741213518E-3</v>
      </c>
      <c r="AA202" s="8">
        <v>0</v>
      </c>
      <c r="AB202" s="8">
        <v>3.9908015032407613</v>
      </c>
      <c r="AC202" s="8">
        <v>1.1794608331210972</v>
      </c>
      <c r="AD202" s="8">
        <v>0.17946083312109701</v>
      </c>
      <c r="AE202" s="8">
        <v>2.1521338995405985</v>
      </c>
      <c r="AF202" s="8">
        <v>89.303325193643346</v>
      </c>
      <c r="AG202" s="8">
        <v>8.5445409068160547</v>
      </c>
      <c r="AH202" s="8">
        <f t="shared" si="5"/>
        <v>0.9143975182551376</v>
      </c>
    </row>
    <row r="203" spans="1:34">
      <c r="A203" s="12" t="s">
        <v>439</v>
      </c>
      <c r="B203" s="12" t="s">
        <v>419</v>
      </c>
      <c r="C203" s="8">
        <v>55.192</v>
      </c>
      <c r="D203" s="8">
        <v>4.7E-2</v>
      </c>
      <c r="E203" s="8">
        <v>3.1970000000000001</v>
      </c>
      <c r="F203" s="8">
        <v>0.71399999999999997</v>
      </c>
      <c r="G203" s="8">
        <v>5.8079999999999998</v>
      </c>
      <c r="H203" s="8">
        <v>0.1</v>
      </c>
      <c r="I203" s="8">
        <v>33.186</v>
      </c>
      <c r="J203" s="8">
        <v>1.663</v>
      </c>
      <c r="K203" s="8">
        <v>4.3999999999999997E-2</v>
      </c>
      <c r="L203" s="8">
        <v>1.2E-2</v>
      </c>
      <c r="M203" s="8">
        <v>100.081</v>
      </c>
      <c r="N203" s="8">
        <v>0.10100000000000001</v>
      </c>
      <c r="O203" s="8">
        <v>1.7000000000000001E-2</v>
      </c>
      <c r="P203" s="8">
        <v>1.9119585132764199</v>
      </c>
      <c r="Q203" s="8">
        <v>8.8041486723580142E-2</v>
      </c>
      <c r="R203" s="8">
        <v>4.2477911178011946E-2</v>
      </c>
      <c r="S203" s="8">
        <v>4.0431190256221328E-2</v>
      </c>
      <c r="T203" s="8">
        <v>1.9554442964445796E-2</v>
      </c>
      <c r="U203" s="8">
        <v>1.2245938055350492E-3</v>
      </c>
      <c r="V203" s="8">
        <v>0.12724305787568177</v>
      </c>
      <c r="W203" s="8">
        <v>2.9338713922505599E-3</v>
      </c>
      <c r="X203" s="8">
        <v>1.7138867420068806</v>
      </c>
      <c r="Y203" s="8">
        <v>6.1718661770627958E-2</v>
      </c>
      <c r="Z203" s="8">
        <v>2.9550399512472433E-3</v>
      </c>
      <c r="AA203" s="8">
        <v>5.3026455176115848E-4</v>
      </c>
      <c r="AB203" s="8">
        <v>4.0129557757526637</v>
      </c>
      <c r="AC203" s="8">
        <v>0.75887060352633506</v>
      </c>
      <c r="AD203" s="8">
        <v>0.24112939647366491</v>
      </c>
      <c r="AE203" s="8">
        <v>3.1712173937587829</v>
      </c>
      <c r="AF203" s="8">
        <v>88.062626299058394</v>
      </c>
      <c r="AG203" s="8">
        <v>8.7661563071828201</v>
      </c>
      <c r="AH203" s="8">
        <f t="shared" si="5"/>
        <v>0.93088860009555108</v>
      </c>
    </row>
    <row r="204" spans="1:34">
      <c r="A204" s="12" t="s">
        <v>438</v>
      </c>
      <c r="B204" s="12" t="s">
        <v>419</v>
      </c>
      <c r="C204" s="8">
        <v>55.895000000000003</v>
      </c>
      <c r="D204" s="8">
        <v>0.03</v>
      </c>
      <c r="E204" s="8">
        <v>1.8520000000000001</v>
      </c>
      <c r="F204" s="8">
        <v>0.70799999999999996</v>
      </c>
      <c r="G204" s="8">
        <v>5.609</v>
      </c>
      <c r="H204" s="8">
        <v>0.109</v>
      </c>
      <c r="I204" s="8">
        <v>34.497</v>
      </c>
      <c r="J204" s="8">
        <v>1.0549999999999999</v>
      </c>
      <c r="K204" s="8">
        <v>0.09</v>
      </c>
      <c r="L204" s="8">
        <v>8.0000000000000002E-3</v>
      </c>
      <c r="M204" s="8">
        <v>99.93</v>
      </c>
      <c r="N204" s="8">
        <v>7.6999999999999999E-2</v>
      </c>
      <c r="O204" s="8">
        <v>0</v>
      </c>
      <c r="P204" s="8">
        <v>1.9342787768294296</v>
      </c>
      <c r="Q204" s="8">
        <v>6.5721223170570386E-2</v>
      </c>
      <c r="R204" s="8">
        <v>9.8083762583528467E-3</v>
      </c>
      <c r="S204" s="8">
        <v>6.1739620716397603E-2</v>
      </c>
      <c r="T204" s="8">
        <v>1.9369761289652634E-2</v>
      </c>
      <c r="U204" s="8">
        <v>7.8083492251467901E-4</v>
      </c>
      <c r="V204" s="8">
        <v>9.9731365764537172E-2</v>
      </c>
      <c r="W204" s="8">
        <v>3.1945621668741232E-3</v>
      </c>
      <c r="X204" s="8">
        <v>1.7797225891484467</v>
      </c>
      <c r="Y204" s="8">
        <v>3.9112942082173412E-2</v>
      </c>
      <c r="Z204" s="8">
        <v>6.0380535924949236E-3</v>
      </c>
      <c r="AA204" s="8">
        <v>3.5313853424188285E-4</v>
      </c>
      <c r="AB204" s="8">
        <v>4.019851244475686</v>
      </c>
      <c r="AC204" s="8">
        <v>0.61764263622872373</v>
      </c>
      <c r="AD204" s="8">
        <v>0.38235736377127622</v>
      </c>
      <c r="AE204" s="8">
        <v>1.9719143326390673</v>
      </c>
      <c r="AF204" s="8">
        <v>89.726323176871077</v>
      </c>
      <c r="AG204" s="8">
        <v>8.3017624904898693</v>
      </c>
      <c r="AH204" s="8">
        <f t="shared" si="5"/>
        <v>0.94693598877278451</v>
      </c>
    </row>
    <row r="205" spans="1:34">
      <c r="A205" s="12" t="s">
        <v>437</v>
      </c>
      <c r="B205" s="12" t="s">
        <v>419</v>
      </c>
      <c r="C205" s="8">
        <v>56.536000000000001</v>
      </c>
      <c r="D205" s="8">
        <v>7.0000000000000001E-3</v>
      </c>
      <c r="E205" s="8">
        <v>1.841</v>
      </c>
      <c r="F205" s="8">
        <v>0.70399999999999996</v>
      </c>
      <c r="G205" s="8">
        <v>5.8250000000000002</v>
      </c>
      <c r="H205" s="8">
        <v>9.4E-2</v>
      </c>
      <c r="I205" s="8">
        <v>34.887</v>
      </c>
      <c r="J205" s="8">
        <v>0.76900000000000002</v>
      </c>
      <c r="K205" s="8">
        <v>2.4E-2</v>
      </c>
      <c r="L205" s="8">
        <v>8.9999999999999993E-3</v>
      </c>
      <c r="M205" s="8">
        <v>100.785</v>
      </c>
      <c r="N205" s="8">
        <v>8.8999999999999996E-2</v>
      </c>
      <c r="O205" s="8">
        <v>0</v>
      </c>
      <c r="P205" s="8">
        <v>1.9385404193517604</v>
      </c>
      <c r="Q205" s="8">
        <v>6.1459580648239642E-2</v>
      </c>
      <c r="R205" s="8">
        <v>1.2933691906780315E-2</v>
      </c>
      <c r="S205" s="8">
        <v>4.6424651184719057E-2</v>
      </c>
      <c r="T205" s="8">
        <v>1.9083909402240688E-2</v>
      </c>
      <c r="U205" s="8">
        <v>1.8052597122180023E-4</v>
      </c>
      <c r="V205" s="8">
        <v>0.11994168060769309</v>
      </c>
      <c r="W205" s="8">
        <v>2.7297091518638603E-3</v>
      </c>
      <c r="X205" s="8">
        <v>1.7833569780015377</v>
      </c>
      <c r="Y205" s="8">
        <v>2.8248672337835751E-2</v>
      </c>
      <c r="Z205" s="8">
        <v>1.5953992068811953E-3</v>
      </c>
      <c r="AA205" s="8">
        <v>3.9364189029656235E-4</v>
      </c>
      <c r="AB205" s="8">
        <v>4.0148888596610695</v>
      </c>
      <c r="AC205" s="8">
        <v>0.7209492408437147</v>
      </c>
      <c r="AD205" s="8">
        <v>0.27905075915628536</v>
      </c>
      <c r="AE205" s="8">
        <v>1.4261951944680982</v>
      </c>
      <c r="AF205" s="8">
        <v>90.036626204210648</v>
      </c>
      <c r="AG205" s="8">
        <v>8.5371786013212585</v>
      </c>
      <c r="AH205" s="8">
        <f t="shared" si="5"/>
        <v>0.93698220714591562</v>
      </c>
    </row>
    <row r="206" spans="1:34">
      <c r="A206" s="12" t="s">
        <v>436</v>
      </c>
      <c r="B206" s="12" t="s">
        <v>419</v>
      </c>
      <c r="C206" s="8">
        <v>56.228000000000002</v>
      </c>
      <c r="D206" s="8">
        <v>2.7E-2</v>
      </c>
      <c r="E206" s="8">
        <v>3.0489999999999999</v>
      </c>
      <c r="F206" s="8">
        <v>0.70199999999999996</v>
      </c>
      <c r="G206" s="8">
        <v>5.6310000000000002</v>
      </c>
      <c r="H206" s="8">
        <v>0.111</v>
      </c>
      <c r="I206" s="8">
        <v>31.939</v>
      </c>
      <c r="J206" s="8">
        <v>2.7690000000000001</v>
      </c>
      <c r="K206" s="8">
        <v>0.13300000000000001</v>
      </c>
      <c r="L206" s="8">
        <v>7.6999999999999999E-2</v>
      </c>
      <c r="M206" s="8">
        <v>100.756</v>
      </c>
      <c r="N206" s="8">
        <v>0.09</v>
      </c>
      <c r="O206" s="8">
        <v>0</v>
      </c>
      <c r="P206" s="8">
        <v>1.9357665797270405</v>
      </c>
      <c r="Q206" s="8">
        <v>6.4233420272959529E-2</v>
      </c>
      <c r="R206" s="8">
        <v>5.9471754934990587E-2</v>
      </c>
      <c r="S206" s="8">
        <v>0</v>
      </c>
      <c r="T206" s="8">
        <v>1.9106554096909763E-2</v>
      </c>
      <c r="U206" s="8">
        <v>6.9912685306549129E-4</v>
      </c>
      <c r="V206" s="8">
        <v>0.16217288852165154</v>
      </c>
      <c r="W206" s="8">
        <v>3.2363990881907148E-3</v>
      </c>
      <c r="X206" s="8">
        <v>1.6392551009075371</v>
      </c>
      <c r="Y206" s="8">
        <v>0.10212809387404967</v>
      </c>
      <c r="Z206" s="8">
        <v>8.8768798203027292E-3</v>
      </c>
      <c r="AA206" s="8">
        <v>3.3814276030204459E-3</v>
      </c>
      <c r="AB206" s="8">
        <v>3.9983282256997188</v>
      </c>
      <c r="AC206" s="8">
        <v>1.0322466388600131</v>
      </c>
      <c r="AD206" s="8">
        <v>3.2246638860012999E-2</v>
      </c>
      <c r="AE206" s="8">
        <v>5.3560151310206745</v>
      </c>
      <c r="AF206" s="8">
        <v>85.969245004136141</v>
      </c>
      <c r="AG206" s="8">
        <v>8.6747398648431844</v>
      </c>
      <c r="AH206" s="8">
        <f t="shared" si="5"/>
        <v>0.90997536983255234</v>
      </c>
    </row>
    <row r="207" spans="1:34">
      <c r="A207" s="12" t="s">
        <v>435</v>
      </c>
      <c r="B207" s="12" t="s">
        <v>419</v>
      </c>
      <c r="C207" s="8">
        <v>54.790999999999997</v>
      </c>
      <c r="D207" s="8">
        <v>0</v>
      </c>
      <c r="E207" s="8">
        <v>2.4249999999999998</v>
      </c>
      <c r="F207" s="8">
        <v>0.68200000000000005</v>
      </c>
      <c r="G207" s="8">
        <v>5.4809999999999999</v>
      </c>
      <c r="H207" s="8">
        <v>0.124</v>
      </c>
      <c r="I207" s="8">
        <v>34.289000000000001</v>
      </c>
      <c r="J207" s="8">
        <v>1.905</v>
      </c>
      <c r="K207" s="8">
        <v>0</v>
      </c>
      <c r="L207" s="8">
        <v>0</v>
      </c>
      <c r="M207" s="8">
        <v>99.75</v>
      </c>
      <c r="N207" s="8">
        <v>5.2999999999999999E-2</v>
      </c>
      <c r="O207" s="8">
        <v>0</v>
      </c>
      <c r="P207" s="8">
        <v>1.9054946510911022</v>
      </c>
      <c r="Q207" s="8">
        <v>9.4505348908897835E-2</v>
      </c>
      <c r="R207" s="8">
        <v>4.8841138149103985E-3</v>
      </c>
      <c r="S207" s="8">
        <v>0.10537167301453243</v>
      </c>
      <c r="T207" s="8">
        <v>1.8751144752132746E-2</v>
      </c>
      <c r="U207" s="8">
        <v>0</v>
      </c>
      <c r="V207" s="8">
        <v>5.2618869644887545E-2</v>
      </c>
      <c r="W207" s="8">
        <v>3.652236833786114E-3</v>
      </c>
      <c r="X207" s="8">
        <v>1.7777807715169527</v>
      </c>
      <c r="Y207" s="8">
        <v>7.0976635089796708E-2</v>
      </c>
      <c r="Z207" s="8">
        <v>0</v>
      </c>
      <c r="AA207" s="8">
        <v>0</v>
      </c>
      <c r="AB207" s="8">
        <v>4.0340354446669986</v>
      </c>
      <c r="AC207" s="8">
        <v>0.33305075581845417</v>
      </c>
      <c r="AD207" s="8">
        <v>0.66694924418154589</v>
      </c>
      <c r="AE207" s="8">
        <v>3.5304729665533268</v>
      </c>
      <c r="AF207" s="8">
        <v>88.429198515233466</v>
      </c>
      <c r="AG207" s="8">
        <v>8.0403285182132063</v>
      </c>
      <c r="AH207" s="8">
        <f t="shared" si="5"/>
        <v>0.97125279722438762</v>
      </c>
    </row>
    <row r="208" spans="1:34">
      <c r="A208" s="12" t="s">
        <v>434</v>
      </c>
      <c r="B208" s="12" t="s">
        <v>419</v>
      </c>
      <c r="C208" s="8">
        <v>55.337000000000003</v>
      </c>
      <c r="D208" s="8">
        <v>2E-3</v>
      </c>
      <c r="E208" s="8">
        <v>2.2789999999999999</v>
      </c>
      <c r="F208" s="8">
        <v>0.68200000000000005</v>
      </c>
      <c r="G208" s="8">
        <v>5.0860000000000003</v>
      </c>
      <c r="H208" s="8">
        <v>0.125</v>
      </c>
      <c r="I208" s="8">
        <v>35.716000000000001</v>
      </c>
      <c r="J208" s="8">
        <v>1.2130000000000001</v>
      </c>
      <c r="K208" s="8">
        <v>0</v>
      </c>
      <c r="L208" s="8">
        <v>1E-3</v>
      </c>
      <c r="M208" s="8">
        <v>100.526</v>
      </c>
      <c r="N208" s="8">
        <v>8.5000000000000006E-2</v>
      </c>
      <c r="O208" s="8">
        <v>0</v>
      </c>
      <c r="P208" s="8">
        <v>1.9035838016714637</v>
      </c>
      <c r="Q208" s="8">
        <v>9.2391242509093544E-2</v>
      </c>
      <c r="R208" s="8">
        <v>0</v>
      </c>
      <c r="S208" s="8">
        <v>0.12150810673984402</v>
      </c>
      <c r="T208" s="8">
        <v>1.8547512351370126E-2</v>
      </c>
      <c r="U208" s="8">
        <v>5.1746175022885246E-5</v>
      </c>
      <c r="V208" s="8">
        <v>2.3307696204355521E-2</v>
      </c>
      <c r="W208" s="8">
        <v>3.6417081872251842E-3</v>
      </c>
      <c r="X208" s="8">
        <v>1.831656712195229</v>
      </c>
      <c r="Y208" s="8">
        <v>4.4703251167835703E-2</v>
      </c>
      <c r="Z208" s="8">
        <v>0</v>
      </c>
      <c r="AA208" s="8">
        <v>4.387987750348273E-5</v>
      </c>
      <c r="AB208" s="8">
        <v>4.0394356570789434</v>
      </c>
      <c r="AC208" s="8">
        <v>0.16094718760311294</v>
      </c>
      <c r="AD208" s="8">
        <v>0.839052812396887</v>
      </c>
      <c r="AE208" s="8">
        <v>2.2077669583030537</v>
      </c>
      <c r="AF208" s="8">
        <v>90.460337055937117</v>
      </c>
      <c r="AG208" s="8">
        <v>7.3318959857598145</v>
      </c>
      <c r="AH208" s="8">
        <f t="shared" si="5"/>
        <v>0.98743496311906886</v>
      </c>
    </row>
    <row r="209" spans="1:34">
      <c r="A209" s="12" t="s">
        <v>433</v>
      </c>
      <c r="B209" s="12" t="s">
        <v>419</v>
      </c>
      <c r="C209" s="8">
        <v>56.28</v>
      </c>
      <c r="D209" s="8">
        <v>0.03</v>
      </c>
      <c r="E209" s="8">
        <v>2.2730000000000001</v>
      </c>
      <c r="F209" s="8">
        <v>0.67500000000000004</v>
      </c>
      <c r="G209" s="8">
        <v>5.492</v>
      </c>
      <c r="H209" s="8">
        <v>0.08</v>
      </c>
      <c r="I209" s="8">
        <v>33.619999999999997</v>
      </c>
      <c r="J209" s="8">
        <v>0.97899999999999998</v>
      </c>
      <c r="K209" s="8">
        <v>6.0999999999999999E-2</v>
      </c>
      <c r="L209" s="8">
        <v>2.3E-2</v>
      </c>
      <c r="M209" s="8">
        <v>99.597999999999999</v>
      </c>
      <c r="N209" s="8">
        <v>8.5000000000000006E-2</v>
      </c>
      <c r="O209" s="8">
        <v>0</v>
      </c>
      <c r="P209" s="8">
        <v>1.9482167578529694</v>
      </c>
      <c r="Q209" s="8">
        <v>5.1783242147030561E-2</v>
      </c>
      <c r="R209" s="8">
        <v>4.0945146806605381E-2</v>
      </c>
      <c r="S209" s="8">
        <v>0</v>
      </c>
      <c r="T209" s="8">
        <v>1.8472763212494227E-2</v>
      </c>
      <c r="U209" s="8">
        <v>7.8108142231875536E-4</v>
      </c>
      <c r="V209" s="8">
        <v>0.1590518845600663</v>
      </c>
      <c r="W209" s="8">
        <v>2.3453729542269402E-3</v>
      </c>
      <c r="X209" s="8">
        <v>1.7350251435718127</v>
      </c>
      <c r="Y209" s="8">
        <v>3.6306785277288936E-2</v>
      </c>
      <c r="Z209" s="8">
        <v>4.0937504839240104E-3</v>
      </c>
      <c r="AA209" s="8">
        <v>1.0155937950041827E-3</v>
      </c>
      <c r="AB209" s="8">
        <v>3.9980375220837416</v>
      </c>
      <c r="AC209" s="8">
        <v>1.0385683196385891</v>
      </c>
      <c r="AD209" s="8">
        <v>3.8568319638589199E-2</v>
      </c>
      <c r="AE209" s="8">
        <v>1.8785241891857307</v>
      </c>
      <c r="AF209" s="8">
        <v>89.770732279177707</v>
      </c>
      <c r="AG209" s="8">
        <v>8.3507435316365655</v>
      </c>
      <c r="AH209" s="8">
        <f t="shared" si="5"/>
        <v>0.91602670736314318</v>
      </c>
    </row>
    <row r="210" spans="1:34">
      <c r="A210" s="12" t="s">
        <v>432</v>
      </c>
      <c r="B210" s="12" t="s">
        <v>419</v>
      </c>
      <c r="C210" s="8">
        <v>54.838999999999999</v>
      </c>
      <c r="D210" s="8">
        <v>9.9000000000000005E-2</v>
      </c>
      <c r="E210" s="8">
        <v>1.861</v>
      </c>
      <c r="F210" s="8">
        <v>0.66100000000000003</v>
      </c>
      <c r="G210" s="8">
        <v>5.4690000000000003</v>
      </c>
      <c r="H210" s="8">
        <v>0.15</v>
      </c>
      <c r="I210" s="8">
        <v>35.167999999999999</v>
      </c>
      <c r="J210" s="8">
        <v>0.71199999999999997</v>
      </c>
      <c r="K210" s="8">
        <v>6.0000000000000001E-3</v>
      </c>
      <c r="L210" s="8">
        <v>1.4E-2</v>
      </c>
      <c r="M210" s="8">
        <v>99.073999999999998</v>
      </c>
      <c r="N210" s="8">
        <v>9.5000000000000001E-2</v>
      </c>
      <c r="O210" s="8">
        <v>0</v>
      </c>
      <c r="P210" s="8">
        <v>1.9151333811156415</v>
      </c>
      <c r="Q210" s="8">
        <v>7.6592450650076582E-2</v>
      </c>
      <c r="R210" s="8">
        <v>0</v>
      </c>
      <c r="S210" s="8">
        <v>0.10515077922974214</v>
      </c>
      <c r="T210" s="8">
        <v>1.8249705627831701E-2</v>
      </c>
      <c r="U210" s="8">
        <v>2.600378471253021E-3</v>
      </c>
      <c r="V210" s="8">
        <v>5.3155546673115284E-2</v>
      </c>
      <c r="W210" s="8">
        <v>4.4364899121684415E-3</v>
      </c>
      <c r="X210" s="8">
        <v>1.8309734548845416</v>
      </c>
      <c r="Y210" s="8">
        <v>2.6638600949939518E-2</v>
      </c>
      <c r="Z210" s="8">
        <v>4.0622729186089613E-4</v>
      </c>
      <c r="AA210" s="8">
        <v>6.2365807801404241E-4</v>
      </c>
      <c r="AB210" s="8">
        <v>4.0339606728841853</v>
      </c>
      <c r="AC210" s="8">
        <v>0.33577651663606595</v>
      </c>
      <c r="AD210" s="8">
        <v>0.66422348336393411</v>
      </c>
      <c r="AE210" s="8">
        <v>1.3185109865471598</v>
      </c>
      <c r="AF210" s="8">
        <v>90.626329095821362</v>
      </c>
      <c r="AG210" s="8">
        <v>8.0551599176314728</v>
      </c>
      <c r="AH210" s="8">
        <f t="shared" si="5"/>
        <v>0.97178773500690752</v>
      </c>
    </row>
    <row r="211" spans="1:34">
      <c r="A211" s="12" t="s">
        <v>431</v>
      </c>
      <c r="B211" s="12" t="s">
        <v>419</v>
      </c>
      <c r="C211" s="8">
        <v>56.317</v>
      </c>
      <c r="D211" s="8">
        <v>0</v>
      </c>
      <c r="E211" s="8">
        <v>1.905</v>
      </c>
      <c r="F211" s="8">
        <v>0.65200000000000002</v>
      </c>
      <c r="G211" s="8">
        <v>5.7140000000000004</v>
      </c>
      <c r="H211" s="8">
        <v>0.106</v>
      </c>
      <c r="I211" s="8">
        <v>35.097999999999999</v>
      </c>
      <c r="J211" s="8">
        <v>0.82299999999999995</v>
      </c>
      <c r="K211" s="8">
        <v>3.5000000000000003E-2</v>
      </c>
      <c r="L211" s="8">
        <v>1.9E-2</v>
      </c>
      <c r="M211" s="8">
        <v>100.742</v>
      </c>
      <c r="N211" s="8">
        <v>7.2999999999999995E-2</v>
      </c>
      <c r="O211" s="8">
        <v>0</v>
      </c>
      <c r="P211" s="8">
        <v>1.9320277552387688</v>
      </c>
      <c r="Q211" s="8">
        <v>6.7972244761231204E-2</v>
      </c>
      <c r="R211" s="8">
        <v>9.0469408373766713E-3</v>
      </c>
      <c r="S211" s="8">
        <v>6.6234124327714916E-2</v>
      </c>
      <c r="T211" s="8">
        <v>1.7683423566474468E-2</v>
      </c>
      <c r="U211" s="8">
        <v>0</v>
      </c>
      <c r="V211" s="8">
        <v>9.6775596653016799E-2</v>
      </c>
      <c r="W211" s="8">
        <v>3.0797712063989984E-3</v>
      </c>
      <c r="X211" s="8">
        <v>1.7950687923984043</v>
      </c>
      <c r="Y211" s="8">
        <v>3.0247926109826372E-2</v>
      </c>
      <c r="Z211" s="8">
        <v>2.3278245351111659E-3</v>
      </c>
      <c r="AA211" s="8">
        <v>8.3145063058465596E-4</v>
      </c>
      <c r="AB211" s="8">
        <v>4.0212958502649094</v>
      </c>
      <c r="AC211" s="8">
        <v>0.59367991105546392</v>
      </c>
      <c r="AD211" s="8">
        <v>0.40632008894453608</v>
      </c>
      <c r="AE211" s="8">
        <v>1.5189229574243603</v>
      </c>
      <c r="AF211" s="8">
        <v>90.140764990965877</v>
      </c>
      <c r="AG211" s="8">
        <v>8.3403120516097715</v>
      </c>
      <c r="AH211" s="8">
        <f t="shared" si="5"/>
        <v>0.94884590021616921</v>
      </c>
    </row>
    <row r="212" spans="1:34">
      <c r="A212" s="12" t="s">
        <v>430</v>
      </c>
      <c r="B212" s="12" t="s">
        <v>419</v>
      </c>
      <c r="C212" s="8">
        <v>56.188000000000002</v>
      </c>
      <c r="D212" s="8">
        <v>2.5000000000000001E-2</v>
      </c>
      <c r="E212" s="8">
        <v>2.2330000000000001</v>
      </c>
      <c r="F212" s="8">
        <v>0.64200000000000002</v>
      </c>
      <c r="G212" s="8">
        <v>5.6550000000000002</v>
      </c>
      <c r="H212" s="8">
        <v>9.4E-2</v>
      </c>
      <c r="I212" s="8">
        <v>33.429000000000002</v>
      </c>
      <c r="J212" s="8">
        <v>1.4019999999999999</v>
      </c>
      <c r="K212" s="8">
        <v>5.0999999999999997E-2</v>
      </c>
      <c r="L212" s="8">
        <v>2.5999999999999999E-2</v>
      </c>
      <c r="M212" s="8">
        <v>99.820999999999998</v>
      </c>
      <c r="N212" s="8">
        <v>7.5999999999999998E-2</v>
      </c>
      <c r="O212" s="8">
        <v>0</v>
      </c>
      <c r="P212" s="8">
        <v>1.9449486110188443</v>
      </c>
      <c r="Q212" s="8">
        <v>5.5051388981155691E-2</v>
      </c>
      <c r="R212" s="8">
        <v>3.6041268724418291E-2</v>
      </c>
      <c r="S212" s="8">
        <v>7.0608239677389939E-3</v>
      </c>
      <c r="T212" s="8">
        <v>1.7568896726158526E-2</v>
      </c>
      <c r="U212" s="8">
        <v>6.5087326604412916E-4</v>
      </c>
      <c r="V212" s="8">
        <v>0.15652463735348937</v>
      </c>
      <c r="W212" s="8">
        <v>2.7556950156249638E-3</v>
      </c>
      <c r="X212" s="8">
        <v>1.7250942210996179</v>
      </c>
      <c r="Y212" s="8">
        <v>5.1991756491605028E-2</v>
      </c>
      <c r="Z212" s="8">
        <v>3.4224970391376012E-3</v>
      </c>
      <c r="AA212" s="8">
        <v>1.1480133068210027E-3</v>
      </c>
      <c r="AB212" s="8">
        <v>4.0022586829906563</v>
      </c>
      <c r="AC212" s="8">
        <v>0.95683709352462665</v>
      </c>
      <c r="AD212" s="8">
        <v>4.3162906475373408E-2</v>
      </c>
      <c r="AE212" s="8">
        <v>2.6752614278117397</v>
      </c>
      <c r="AF212" s="8">
        <v>88.765572476743102</v>
      </c>
      <c r="AG212" s="8">
        <v>8.5591660954451516</v>
      </c>
      <c r="AH212" s="8">
        <f t="shared" si="5"/>
        <v>0.91681384534901533</v>
      </c>
    </row>
    <row r="213" spans="1:34">
      <c r="A213" s="12" t="s">
        <v>429</v>
      </c>
      <c r="B213" s="12" t="s">
        <v>419</v>
      </c>
      <c r="C213" s="8">
        <v>56.561999999999998</v>
      </c>
      <c r="D213" s="8">
        <v>4.5999999999999999E-2</v>
      </c>
      <c r="E213" s="8">
        <v>2.121</v>
      </c>
      <c r="F213" s="8">
        <v>0.623</v>
      </c>
      <c r="G213" s="8">
        <v>5.4619999999999997</v>
      </c>
      <c r="H213" s="8">
        <v>0.129</v>
      </c>
      <c r="I213" s="8">
        <v>34.372999999999998</v>
      </c>
      <c r="J213" s="8">
        <v>1.4019999999999999</v>
      </c>
      <c r="K213" s="8">
        <v>2E-3</v>
      </c>
      <c r="L213" s="8">
        <v>0</v>
      </c>
      <c r="M213" s="8">
        <v>100.73099999999999</v>
      </c>
      <c r="N213" s="8">
        <v>0.01</v>
      </c>
      <c r="O213" s="8">
        <v>1E-3</v>
      </c>
      <c r="P213" s="8">
        <v>1.9380973947043176</v>
      </c>
      <c r="Q213" s="8">
        <v>6.1902605295682367E-2</v>
      </c>
      <c r="R213" s="8">
        <v>2.3746257633737167E-2</v>
      </c>
      <c r="S213" s="8">
        <v>2.8494662248386149E-2</v>
      </c>
      <c r="T213" s="8">
        <v>1.6876554709093494E-2</v>
      </c>
      <c r="U213" s="8">
        <v>1.1854972196538747E-3</v>
      </c>
      <c r="V213" s="8">
        <v>0.12763060869638984</v>
      </c>
      <c r="W213" s="8">
        <v>3.743512524321761E-3</v>
      </c>
      <c r="X213" s="8">
        <v>1.755873224178051</v>
      </c>
      <c r="Y213" s="8">
        <v>5.1466042340191025E-2</v>
      </c>
      <c r="Z213" s="8">
        <v>1.3285845070071904E-4</v>
      </c>
      <c r="AA213" s="8">
        <v>0</v>
      </c>
      <c r="AB213" s="8">
        <v>4.009149218000525</v>
      </c>
      <c r="AC213" s="8">
        <v>0.81748846886891768</v>
      </c>
      <c r="AD213" s="8">
        <v>0.18251153113108234</v>
      </c>
      <c r="AE213" s="8">
        <v>2.6161972212609763</v>
      </c>
      <c r="AF213" s="8">
        <v>89.257118696182204</v>
      </c>
      <c r="AG213" s="8">
        <v>8.1266840825568298</v>
      </c>
      <c r="AH213" s="8">
        <f t="shared" si="5"/>
        <v>0.93223766977866407</v>
      </c>
    </row>
    <row r="214" spans="1:34">
      <c r="A214" s="12" t="s">
        <v>428</v>
      </c>
      <c r="B214" s="12" t="s">
        <v>419</v>
      </c>
      <c r="C214" s="8">
        <v>57.32</v>
      </c>
      <c r="D214" s="8">
        <v>3.9E-2</v>
      </c>
      <c r="E214" s="8">
        <v>2.2839999999999998</v>
      </c>
      <c r="F214" s="8">
        <v>0.61799999999999999</v>
      </c>
      <c r="G214" s="8">
        <v>5.2919999999999998</v>
      </c>
      <c r="H214" s="8">
        <v>7.1999999999999995E-2</v>
      </c>
      <c r="I214" s="8">
        <v>33.622</v>
      </c>
      <c r="J214" s="8">
        <v>1.3420000000000001</v>
      </c>
      <c r="K214" s="8">
        <v>0</v>
      </c>
      <c r="L214" s="8">
        <v>0</v>
      </c>
      <c r="M214" s="8">
        <v>100.66200000000001</v>
      </c>
      <c r="N214" s="8">
        <v>6.7000000000000004E-2</v>
      </c>
      <c r="O214" s="8">
        <v>6.0000000000000001E-3</v>
      </c>
      <c r="P214" s="8">
        <v>1.9594662308765118</v>
      </c>
      <c r="Q214" s="8">
        <v>4.0533769123488161E-2</v>
      </c>
      <c r="R214" s="8">
        <v>5.1481053660833387E-2</v>
      </c>
      <c r="S214" s="8">
        <v>0</v>
      </c>
      <c r="T214" s="8">
        <v>1.6701865474988226E-2</v>
      </c>
      <c r="U214" s="8">
        <v>1.0027393923429135E-3</v>
      </c>
      <c r="V214" s="8">
        <v>0.15183344114354258</v>
      </c>
      <c r="W214" s="8">
        <v>2.0845045041838674E-3</v>
      </c>
      <c r="X214" s="8">
        <v>1.7134838808209918</v>
      </c>
      <c r="Y214" s="8">
        <v>4.9148021146618516E-2</v>
      </c>
      <c r="Z214" s="8">
        <v>0</v>
      </c>
      <c r="AA214" s="8">
        <v>0</v>
      </c>
      <c r="AB214" s="8">
        <v>3.9857355061435014</v>
      </c>
      <c r="AC214" s="8">
        <v>1.2940554022892568</v>
      </c>
      <c r="AD214" s="8">
        <v>0.29405540228925697</v>
      </c>
      <c r="AE214" s="8">
        <v>2.564400879412077</v>
      </c>
      <c r="AF214" s="8">
        <v>89.404608127098314</v>
      </c>
      <c r="AG214" s="8">
        <v>8.0309909934896044</v>
      </c>
      <c r="AH214" s="8">
        <f t="shared" si="5"/>
        <v>0.91860181677633646</v>
      </c>
    </row>
    <row r="215" spans="1:34">
      <c r="A215" s="12" t="s">
        <v>427</v>
      </c>
      <c r="B215" s="12" t="s">
        <v>419</v>
      </c>
      <c r="C215" s="8">
        <v>56.441000000000003</v>
      </c>
      <c r="D215" s="8">
        <v>8.0000000000000002E-3</v>
      </c>
      <c r="E215" s="8">
        <v>1.857</v>
      </c>
      <c r="F215" s="8">
        <v>0.60899999999999999</v>
      </c>
      <c r="G215" s="8">
        <v>5.4589999999999996</v>
      </c>
      <c r="H215" s="8">
        <v>0.115</v>
      </c>
      <c r="I215" s="8">
        <v>35.161999999999999</v>
      </c>
      <c r="J215" s="8">
        <v>0.66600000000000004</v>
      </c>
      <c r="K215" s="8">
        <v>0</v>
      </c>
      <c r="L215" s="8">
        <v>3.0000000000000001E-3</v>
      </c>
      <c r="M215" s="8">
        <v>100.40300000000001</v>
      </c>
      <c r="N215" s="8">
        <v>8.3000000000000004E-2</v>
      </c>
      <c r="O215" s="8">
        <v>0</v>
      </c>
      <c r="P215" s="8">
        <v>1.9384799988615835</v>
      </c>
      <c r="Q215" s="8">
        <v>6.1520001138416491E-2</v>
      </c>
      <c r="R215" s="8">
        <v>1.3643780315675091E-2</v>
      </c>
      <c r="S215" s="8">
        <v>4.6407434836005734E-2</v>
      </c>
      <c r="T215" s="8">
        <v>1.6535937487629254E-2</v>
      </c>
      <c r="U215" s="8">
        <v>2.0665621903666423E-4</v>
      </c>
      <c r="V215" s="8">
        <v>0.10976345083218148</v>
      </c>
      <c r="W215" s="8">
        <v>3.3450545519357997E-3</v>
      </c>
      <c r="X215" s="8">
        <v>1.8003836984631605</v>
      </c>
      <c r="Y215" s="8">
        <v>2.4505455120470889E-2</v>
      </c>
      <c r="Z215" s="8">
        <v>0</v>
      </c>
      <c r="AA215" s="8">
        <v>1.3143072274401861E-4</v>
      </c>
      <c r="AB215" s="8">
        <v>4.0149228985488392</v>
      </c>
      <c r="AC215" s="8">
        <v>0.70284195650521841</v>
      </c>
      <c r="AD215" s="8">
        <v>0.29715804349478159</v>
      </c>
      <c r="AE215" s="8">
        <v>1.234901845242609</v>
      </c>
      <c r="AF215" s="8">
        <v>90.726621499047994</v>
      </c>
      <c r="AG215" s="8">
        <v>8.038476655709399</v>
      </c>
      <c r="AH215" s="8">
        <f t="shared" si="5"/>
        <v>0.94253665175864931</v>
      </c>
    </row>
    <row r="216" spans="1:34">
      <c r="A216" s="12" t="s">
        <v>426</v>
      </c>
      <c r="B216" s="12" t="s">
        <v>419</v>
      </c>
      <c r="C216" s="8">
        <v>56.738</v>
      </c>
      <c r="D216" s="8">
        <v>0</v>
      </c>
      <c r="E216" s="8">
        <v>2.1429999999999998</v>
      </c>
      <c r="F216" s="8">
        <v>0.60699999999999998</v>
      </c>
      <c r="G216" s="8">
        <v>5.5739999999999998</v>
      </c>
      <c r="H216" s="8">
        <v>0.104</v>
      </c>
      <c r="I216" s="8">
        <v>33.521000000000001</v>
      </c>
      <c r="J216" s="8">
        <v>1.29</v>
      </c>
      <c r="K216" s="8">
        <v>8.0000000000000002E-3</v>
      </c>
      <c r="L216" s="8">
        <v>0</v>
      </c>
      <c r="M216" s="8">
        <v>100.07599999999999</v>
      </c>
      <c r="N216" s="8">
        <v>9.0999999999999998E-2</v>
      </c>
      <c r="O216" s="8">
        <v>0</v>
      </c>
      <c r="P216" s="8">
        <v>1.9553971552753864</v>
      </c>
      <c r="Q216" s="8">
        <v>4.4602844724613622E-2</v>
      </c>
      <c r="R216" s="8">
        <v>4.2436020446583039E-2</v>
      </c>
      <c r="S216" s="8">
        <v>0</v>
      </c>
      <c r="T216" s="8">
        <v>1.6538440373002394E-2</v>
      </c>
      <c r="U216" s="8">
        <v>0</v>
      </c>
      <c r="V216" s="8">
        <v>0.16090994799528899</v>
      </c>
      <c r="W216" s="8">
        <v>3.0355195568479796E-3</v>
      </c>
      <c r="X216" s="8">
        <v>1.7222761993124343</v>
      </c>
      <c r="Y216" s="8">
        <v>4.7629123058749598E-2</v>
      </c>
      <c r="Z216" s="8">
        <v>5.345142536371428E-4</v>
      </c>
      <c r="AA216" s="8">
        <v>0</v>
      </c>
      <c r="AB216" s="8">
        <v>3.9933597649965433</v>
      </c>
      <c r="AC216" s="8">
        <v>1.1292127365792952</v>
      </c>
      <c r="AD216" s="8">
        <v>0.129212736579295</v>
      </c>
      <c r="AE216" s="8">
        <v>2.4629161312201417</v>
      </c>
      <c r="AF216" s="8">
        <v>89.059414939697817</v>
      </c>
      <c r="AG216" s="8">
        <v>8.4776689290820411</v>
      </c>
      <c r="AH216" s="8">
        <f t="shared" si="5"/>
        <v>0.91455441182735331</v>
      </c>
    </row>
    <row r="217" spans="1:34">
      <c r="A217" s="12" t="s">
        <v>425</v>
      </c>
      <c r="B217" s="12" t="s">
        <v>419</v>
      </c>
      <c r="C217" s="8">
        <v>56.939</v>
      </c>
      <c r="D217" s="8">
        <v>2.1000000000000001E-2</v>
      </c>
      <c r="E217" s="8">
        <v>2.5579999999999998</v>
      </c>
      <c r="F217" s="8">
        <v>0.59499999999999997</v>
      </c>
      <c r="G217" s="8">
        <v>5.758</v>
      </c>
      <c r="H217" s="8">
        <v>0.122</v>
      </c>
      <c r="I217" s="8">
        <v>33.67</v>
      </c>
      <c r="J217" s="8">
        <v>0.78</v>
      </c>
      <c r="K217" s="8">
        <v>4.4999999999999998E-2</v>
      </c>
      <c r="L217" s="8">
        <v>5.0000000000000001E-3</v>
      </c>
      <c r="M217" s="8">
        <v>100.556</v>
      </c>
      <c r="N217" s="8">
        <v>6.3E-2</v>
      </c>
      <c r="O217" s="8">
        <v>0</v>
      </c>
      <c r="P217" s="8">
        <v>1.9507062779993651</v>
      </c>
      <c r="Q217" s="8">
        <v>4.9293722000634865E-2</v>
      </c>
      <c r="R217" s="8">
        <v>5.3985433751206693E-2</v>
      </c>
      <c r="S217" s="8">
        <v>0</v>
      </c>
      <c r="T217" s="8">
        <v>1.6115504900229713E-2</v>
      </c>
      <c r="U217" s="8">
        <v>5.4111952998304406E-4</v>
      </c>
      <c r="V217" s="8">
        <v>0.16533783115125875</v>
      </c>
      <c r="W217" s="8">
        <v>3.5398154192782349E-3</v>
      </c>
      <c r="X217" s="8">
        <v>1.7196895032652533</v>
      </c>
      <c r="Y217" s="8">
        <v>2.8628498304238446E-2</v>
      </c>
      <c r="Z217" s="8">
        <v>2.9888416577959864E-3</v>
      </c>
      <c r="AA217" s="8">
        <v>2.1850484306463227E-4</v>
      </c>
      <c r="AB217" s="8">
        <v>3.9910450528223089</v>
      </c>
      <c r="AC217" s="8">
        <v>1.1698870626035363</v>
      </c>
      <c r="AD217" s="8">
        <v>0.169887062603536</v>
      </c>
      <c r="AE217" s="8">
        <v>1.4932486588946956</v>
      </c>
      <c r="AF217" s="8">
        <v>89.698174775934504</v>
      </c>
      <c r="AG217" s="8">
        <v>8.8085765651707995</v>
      </c>
      <c r="AH217" s="8">
        <f t="shared" si="5"/>
        <v>0.91228889463163299</v>
      </c>
    </row>
    <row r="218" spans="1:34">
      <c r="A218" s="12" t="s">
        <v>424</v>
      </c>
      <c r="B218" s="12" t="s">
        <v>419</v>
      </c>
      <c r="C218" s="8">
        <v>56.786000000000001</v>
      </c>
      <c r="D218" s="8">
        <v>1.2999999999999999E-2</v>
      </c>
      <c r="E218" s="8">
        <v>2.173</v>
      </c>
      <c r="F218" s="8">
        <v>0.58499999999999996</v>
      </c>
      <c r="G218" s="8">
        <v>5.6210000000000004</v>
      </c>
      <c r="H218" s="8">
        <v>0.127</v>
      </c>
      <c r="I218" s="8">
        <v>33.984000000000002</v>
      </c>
      <c r="J218" s="8">
        <v>0.83099999999999996</v>
      </c>
      <c r="K218" s="8">
        <v>3.5000000000000003E-2</v>
      </c>
      <c r="L218" s="8">
        <v>8.0000000000000002E-3</v>
      </c>
      <c r="M218" s="8">
        <v>100.273</v>
      </c>
      <c r="N218" s="8">
        <v>0.1</v>
      </c>
      <c r="O218" s="8">
        <v>0.01</v>
      </c>
      <c r="P218" s="8">
        <v>1.9522177157233176</v>
      </c>
      <c r="Q218" s="8">
        <v>4.7782284276682407E-2</v>
      </c>
      <c r="R218" s="8">
        <v>4.0257058251752104E-2</v>
      </c>
      <c r="S218" s="8">
        <v>0</v>
      </c>
      <c r="T218" s="8">
        <v>1.5899656512923403E-2</v>
      </c>
      <c r="U218" s="8">
        <v>3.3614154473365996E-4</v>
      </c>
      <c r="V218" s="8">
        <v>0.16171461896598294</v>
      </c>
      <c r="W218" s="8">
        <v>3.6976809192516367E-3</v>
      </c>
      <c r="X218" s="8">
        <v>1.7417521061033572</v>
      </c>
      <c r="Y218" s="8">
        <v>3.0606235404165582E-2</v>
      </c>
      <c r="Z218" s="8">
        <v>2.3327240319864144E-3</v>
      </c>
      <c r="AA218" s="8">
        <v>3.5082131756752915E-4</v>
      </c>
      <c r="AB218" s="8">
        <v>3.99694704305172</v>
      </c>
      <c r="AC218" s="8">
        <v>1.0590691818982587</v>
      </c>
      <c r="AD218" s="8">
        <v>5.9069181898258702E-2</v>
      </c>
      <c r="AE218" s="8">
        <v>1.5794560383146063</v>
      </c>
      <c r="AF218" s="8">
        <v>89.884327324284698</v>
      </c>
      <c r="AG218" s="8">
        <v>8.5362166374006865</v>
      </c>
      <c r="AH218" s="8">
        <f t="shared" si="5"/>
        <v>0.91504205624603607</v>
      </c>
    </row>
    <row r="219" spans="1:34">
      <c r="A219" s="12" t="s">
        <v>423</v>
      </c>
      <c r="B219" s="12" t="s">
        <v>419</v>
      </c>
      <c r="C219" s="8">
        <v>58.167999999999999</v>
      </c>
      <c r="D219" s="8">
        <v>0</v>
      </c>
      <c r="E219" s="8">
        <v>1.875</v>
      </c>
      <c r="F219" s="8">
        <v>0.54300000000000004</v>
      </c>
      <c r="G219" s="8">
        <v>5.5830000000000002</v>
      </c>
      <c r="H219" s="8">
        <v>0.122</v>
      </c>
      <c r="I219" s="8">
        <v>33.110999999999997</v>
      </c>
      <c r="J219" s="8">
        <v>1.296</v>
      </c>
      <c r="K219" s="8">
        <v>6.3E-2</v>
      </c>
      <c r="L219" s="8">
        <v>3.6999999999999998E-2</v>
      </c>
      <c r="M219" s="8">
        <v>100.89100000000001</v>
      </c>
      <c r="N219" s="8">
        <v>7.8E-2</v>
      </c>
      <c r="O219" s="8">
        <v>1.4999999999999999E-2</v>
      </c>
      <c r="P219" s="8">
        <v>1.9841067777067909</v>
      </c>
      <c r="Q219" s="8">
        <v>1.5893222293209108E-2</v>
      </c>
      <c r="R219" s="8">
        <v>5.9479165506342579E-2</v>
      </c>
      <c r="S219" s="8">
        <v>0</v>
      </c>
      <c r="T219" s="8">
        <v>1.4642851003014982E-2</v>
      </c>
      <c r="U219" s="8">
        <v>0</v>
      </c>
      <c r="V219" s="8">
        <v>0.16029078678746186</v>
      </c>
      <c r="W219" s="8">
        <v>3.5243536379105703E-3</v>
      </c>
      <c r="X219" s="8">
        <v>1.6837518431937819</v>
      </c>
      <c r="Y219" s="8">
        <v>4.7359578618234949E-2</v>
      </c>
      <c r="Z219" s="8">
        <v>4.166101112898047E-3</v>
      </c>
      <c r="AA219" s="8">
        <v>1.6098731234058866E-3</v>
      </c>
      <c r="AB219" s="8">
        <v>3.9748245529830504</v>
      </c>
      <c r="AC219" s="8">
        <v>1.4940926715758651</v>
      </c>
      <c r="AD219" s="8">
        <v>0.49409267157586501</v>
      </c>
      <c r="AE219" s="8">
        <v>2.4992830625750613</v>
      </c>
      <c r="AF219" s="8">
        <v>88.855783477209371</v>
      </c>
      <c r="AG219" s="8">
        <v>8.6449334602155563</v>
      </c>
      <c r="AH219" s="8">
        <f t="shared" si="5"/>
        <v>0.91307642015353396</v>
      </c>
    </row>
    <row r="220" spans="1:34">
      <c r="A220" s="12" t="s">
        <v>422</v>
      </c>
      <c r="B220" s="12" t="s">
        <v>419</v>
      </c>
      <c r="C220" s="8">
        <v>54.972000000000001</v>
      </c>
      <c r="D220" s="8">
        <v>3.5999999999999997E-2</v>
      </c>
      <c r="E220" s="8">
        <v>2.2930000000000001</v>
      </c>
      <c r="F220" s="8">
        <v>0.50800000000000001</v>
      </c>
      <c r="G220" s="8">
        <v>5.57</v>
      </c>
      <c r="H220" s="8">
        <v>0.113</v>
      </c>
      <c r="I220" s="8">
        <v>33.877000000000002</v>
      </c>
      <c r="J220" s="8">
        <v>1.5669999999999999</v>
      </c>
      <c r="K220" s="8">
        <v>3.0000000000000001E-3</v>
      </c>
      <c r="L220" s="8">
        <v>0</v>
      </c>
      <c r="M220" s="8">
        <v>99.034000000000006</v>
      </c>
      <c r="N220" s="8">
        <v>8.2000000000000003E-2</v>
      </c>
      <c r="O220" s="8">
        <v>1.2999999999999999E-2</v>
      </c>
      <c r="P220" s="8">
        <v>1.9221714200580293</v>
      </c>
      <c r="Q220" s="8">
        <v>7.7828579941970677E-2</v>
      </c>
      <c r="R220" s="8">
        <v>1.6661175596217048E-2</v>
      </c>
      <c r="S220" s="8">
        <v>6.7766512714121596E-2</v>
      </c>
      <c r="T220" s="8">
        <v>1.4042977329757527E-2</v>
      </c>
      <c r="U220" s="8">
        <v>9.4677099897625078E-4</v>
      </c>
      <c r="V220" s="8">
        <v>9.4171729709007362E-2</v>
      </c>
      <c r="W220" s="8">
        <v>3.3463222504147442E-3</v>
      </c>
      <c r="X220" s="8">
        <v>1.7659581191408864</v>
      </c>
      <c r="Y220" s="8">
        <v>5.8700458478470892E-2</v>
      </c>
      <c r="Z220" s="8">
        <v>2.0336685865930654E-4</v>
      </c>
      <c r="AA220" s="8">
        <v>0</v>
      </c>
      <c r="AB220" s="8">
        <v>4.0217974330765109</v>
      </c>
      <c r="AC220" s="8">
        <v>0.5815286636429321</v>
      </c>
      <c r="AD220" s="8">
        <v>0.41847133635706785</v>
      </c>
      <c r="AE220" s="8">
        <v>2.9498560652759966</v>
      </c>
      <c r="AF220" s="8">
        <v>88.744149599474028</v>
      </c>
      <c r="AG220" s="8">
        <v>8.3059943352499737</v>
      </c>
      <c r="AH220" s="8">
        <f t="shared" si="5"/>
        <v>0.94937357208302786</v>
      </c>
    </row>
    <row r="221" spans="1:34">
      <c r="A221" s="12" t="s">
        <v>421</v>
      </c>
      <c r="B221" s="12" t="s">
        <v>419</v>
      </c>
      <c r="C221" s="8">
        <v>55.11</v>
      </c>
      <c r="D221" s="8">
        <v>1.2E-2</v>
      </c>
      <c r="E221" s="8">
        <v>2.3079999999999998</v>
      </c>
      <c r="F221" s="8">
        <v>0.46700000000000003</v>
      </c>
      <c r="G221" s="8">
        <v>5.423</v>
      </c>
      <c r="H221" s="8">
        <v>0.125</v>
      </c>
      <c r="I221" s="8">
        <v>34.945</v>
      </c>
      <c r="J221" s="8">
        <v>1.508</v>
      </c>
      <c r="K221" s="8">
        <v>2.5999999999999999E-2</v>
      </c>
      <c r="L221" s="8">
        <v>0</v>
      </c>
      <c r="M221" s="8">
        <v>100.05</v>
      </c>
      <c r="N221" s="8">
        <v>0.126</v>
      </c>
      <c r="O221" s="8">
        <v>0</v>
      </c>
      <c r="P221" s="8">
        <v>1.9085741269528251</v>
      </c>
      <c r="Q221" s="8">
        <v>9.1425873047174866E-2</v>
      </c>
      <c r="R221" s="8">
        <v>2.7727421790322976E-3</v>
      </c>
      <c r="S221" s="8">
        <v>0.11438048551568958</v>
      </c>
      <c r="T221" s="8">
        <v>1.2786167997782642E-2</v>
      </c>
      <c r="U221" s="8">
        <v>3.1257319715917296E-4</v>
      </c>
      <c r="V221" s="8">
        <v>4.1166627319395549E-2</v>
      </c>
      <c r="W221" s="8">
        <v>3.6662947251601616E-3</v>
      </c>
      <c r="X221" s="8">
        <v>1.804216057760994</v>
      </c>
      <c r="Y221" s="8">
        <v>5.5950230711371708E-2</v>
      </c>
      <c r="Z221" s="8">
        <v>1.7456626377216928E-3</v>
      </c>
      <c r="AA221" s="8">
        <v>0</v>
      </c>
      <c r="AB221" s="8">
        <v>4.0369968420443074</v>
      </c>
      <c r="AC221" s="8">
        <v>0.26465696835557095</v>
      </c>
      <c r="AD221" s="8">
        <v>0.73534303164442905</v>
      </c>
      <c r="AE221" s="8">
        <v>2.7706642203689942</v>
      </c>
      <c r="AF221" s="8">
        <v>89.345062808428764</v>
      </c>
      <c r="AG221" s="8">
        <v>7.8842729712022495</v>
      </c>
      <c r="AH221" s="8">
        <f t="shared" si="5"/>
        <v>0.97769209191555717</v>
      </c>
    </row>
    <row r="222" spans="1:34">
      <c r="A222" s="12" t="s">
        <v>420</v>
      </c>
      <c r="B222" s="12" t="s">
        <v>419</v>
      </c>
      <c r="C222" s="8">
        <v>54.921999999999997</v>
      </c>
      <c r="D222" s="8">
        <v>0</v>
      </c>
      <c r="E222" s="8">
        <v>2.11</v>
      </c>
      <c r="F222" s="8">
        <v>0.16</v>
      </c>
      <c r="G222" s="8">
        <v>5.8449999999999998</v>
      </c>
      <c r="H222" s="8">
        <v>0.192</v>
      </c>
      <c r="I222" s="8">
        <v>35.127000000000002</v>
      </c>
      <c r="J222" s="8">
        <v>0.99199999999999999</v>
      </c>
      <c r="K222" s="8">
        <v>0</v>
      </c>
      <c r="L222" s="8">
        <v>0</v>
      </c>
      <c r="M222" s="8">
        <v>99.402000000000001</v>
      </c>
      <c r="N222" s="8">
        <v>4.7E-2</v>
      </c>
      <c r="O222" s="8">
        <v>7.0000000000000001E-3</v>
      </c>
      <c r="P222" s="8">
        <v>1.9131634348186848</v>
      </c>
      <c r="Q222" s="8">
        <v>8.6620019310756802E-2</v>
      </c>
      <c r="R222" s="8">
        <v>0</v>
      </c>
      <c r="S222" s="8">
        <v>0.12270264570511946</v>
      </c>
      <c r="T222" s="8">
        <v>4.406265026253478E-3</v>
      </c>
      <c r="U222" s="8">
        <v>0</v>
      </c>
      <c r="V222" s="8">
        <v>4.5808945071372148E-2</v>
      </c>
      <c r="W222" s="8">
        <v>5.6642928221618243E-3</v>
      </c>
      <c r="X222" s="8">
        <v>1.8241967037080908</v>
      </c>
      <c r="Y222" s="8">
        <v>3.7020247613317146E-2</v>
      </c>
      <c r="Z222" s="8">
        <v>0</v>
      </c>
      <c r="AA222" s="8">
        <v>0</v>
      </c>
      <c r="AB222" s="8">
        <v>4.0395825540757571</v>
      </c>
      <c r="AC222" s="8">
        <v>0.27184447586238547</v>
      </c>
      <c r="AD222" s="8">
        <v>0.72815552413761453</v>
      </c>
      <c r="AE222" s="8">
        <v>1.8188256821082449</v>
      </c>
      <c r="AF222" s="8">
        <v>89.623814745311066</v>
      </c>
      <c r="AG222" s="8">
        <v>8.5573595725806939</v>
      </c>
      <c r="AH222" s="8">
        <f t="shared" si="5"/>
        <v>0.97550331192781625</v>
      </c>
    </row>
  </sheetData>
  <mergeCells count="5">
    <mergeCell ref="A35:AH35"/>
    <mergeCell ref="A104:AH104"/>
    <mergeCell ref="A167:AH167"/>
    <mergeCell ref="A1:AF1"/>
    <mergeCell ref="I102:AH10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8736-A882-4146-868A-F8218DA9BDA2}">
  <dimension ref="A1:BJ40"/>
  <sheetViews>
    <sheetView showGridLines="0" topLeftCell="AM14" zoomScaleNormal="100" workbookViewId="0">
      <selection activeCell="BE23" sqref="BE23"/>
    </sheetView>
  </sheetViews>
  <sheetFormatPr defaultRowHeight="15.5"/>
  <cols>
    <col min="1" max="1" width="19.08984375" style="98" customWidth="1"/>
    <col min="2" max="25" width="8.7265625" style="40"/>
    <col min="26" max="26" width="8.7265625" style="4"/>
    <col min="27" max="29" width="8.7265625" style="40"/>
    <col min="30" max="31" width="8.7265625" style="109"/>
    <col min="32" max="34" width="8.7265625" style="40"/>
    <col min="35" max="35" width="13.26953125" style="82" customWidth="1"/>
    <col min="36" max="16384" width="8.7265625" style="40"/>
  </cols>
  <sheetData>
    <row r="1" spans="1:61" s="38" customFormat="1" ht="27.5" customHeight="1" thickBot="1">
      <c r="A1" s="99" t="s">
        <v>954</v>
      </c>
      <c r="B1" s="43" t="s">
        <v>113</v>
      </c>
      <c r="C1" s="43" t="s">
        <v>893</v>
      </c>
      <c r="D1" s="43" t="s">
        <v>894</v>
      </c>
      <c r="E1" s="43" t="s">
        <v>895</v>
      </c>
      <c r="F1" s="43" t="s">
        <v>896</v>
      </c>
      <c r="G1" s="43" t="s">
        <v>897</v>
      </c>
      <c r="H1" s="43" t="s">
        <v>898</v>
      </c>
      <c r="I1" s="43" t="s">
        <v>899</v>
      </c>
      <c r="J1" s="43" t="s">
        <v>900</v>
      </c>
      <c r="K1" s="43" t="s">
        <v>901</v>
      </c>
      <c r="L1" s="43" t="s">
        <v>902</v>
      </c>
      <c r="M1" s="43" t="s">
        <v>903</v>
      </c>
      <c r="N1" s="43" t="s">
        <v>904</v>
      </c>
      <c r="O1" s="43" t="s">
        <v>905</v>
      </c>
      <c r="P1" s="43" t="s">
        <v>906</v>
      </c>
      <c r="Q1" s="43" t="s">
        <v>907</v>
      </c>
      <c r="R1" s="43" t="s">
        <v>908</v>
      </c>
      <c r="S1" s="43" t="s">
        <v>909</v>
      </c>
      <c r="T1" s="43" t="s">
        <v>910</v>
      </c>
      <c r="U1" s="43" t="s">
        <v>911</v>
      </c>
      <c r="V1" s="43" t="s">
        <v>912</v>
      </c>
      <c r="W1" s="43" t="s">
        <v>913</v>
      </c>
      <c r="X1" s="43" t="s">
        <v>914</v>
      </c>
      <c r="Y1" s="44" t="s">
        <v>915</v>
      </c>
      <c r="Z1" s="101" t="s">
        <v>991</v>
      </c>
      <c r="AA1" s="101" t="s">
        <v>992</v>
      </c>
      <c r="AB1" s="104" t="s">
        <v>993</v>
      </c>
      <c r="AC1" s="104" t="s">
        <v>994</v>
      </c>
      <c r="AD1" s="106" t="s">
        <v>994</v>
      </c>
      <c r="AE1" s="106" t="s">
        <v>993</v>
      </c>
      <c r="AF1" s="101" t="s">
        <v>995</v>
      </c>
      <c r="AG1" s="105" t="s">
        <v>996</v>
      </c>
      <c r="AI1" s="72" t="s">
        <v>955</v>
      </c>
      <c r="AJ1" s="155" t="s">
        <v>916</v>
      </c>
      <c r="AK1" s="156"/>
      <c r="AL1" s="156"/>
      <c r="AM1" s="156"/>
      <c r="AN1" s="156"/>
      <c r="AO1" s="156"/>
      <c r="AP1" s="157"/>
      <c r="AQ1" s="142" t="s">
        <v>956</v>
      </c>
      <c r="AR1" s="140" t="s">
        <v>957</v>
      </c>
      <c r="AS1" s="138" t="s">
        <v>958</v>
      </c>
      <c r="AT1" s="165" t="s">
        <v>925</v>
      </c>
      <c r="AU1" s="166"/>
      <c r="AV1" s="166"/>
      <c r="AW1" s="166"/>
      <c r="AX1" s="166"/>
      <c r="AY1" s="166"/>
      <c r="AZ1" s="167"/>
      <c r="BA1" s="148" t="s">
        <v>959</v>
      </c>
      <c r="BB1" s="148" t="s">
        <v>960</v>
      </c>
      <c r="BC1" s="148" t="s">
        <v>958</v>
      </c>
      <c r="BD1" s="165" t="s">
        <v>933</v>
      </c>
      <c r="BE1" s="167"/>
      <c r="BF1" s="148" t="s">
        <v>115</v>
      </c>
      <c r="BG1" s="148" t="s">
        <v>114</v>
      </c>
      <c r="BH1" s="150" t="s">
        <v>958</v>
      </c>
      <c r="BI1" s="135" t="s">
        <v>650</v>
      </c>
    </row>
    <row r="2" spans="1:61" s="38" customFormat="1" ht="24.5" customHeight="1" thickBot="1">
      <c r="A2" s="152" t="s">
        <v>650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4"/>
      <c r="Z2" s="102"/>
      <c r="AA2" s="102"/>
      <c r="AB2" s="102"/>
      <c r="AC2" s="102"/>
      <c r="AD2" s="107"/>
      <c r="AE2" s="107"/>
      <c r="AF2" s="102"/>
      <c r="AI2" s="73" t="s">
        <v>113</v>
      </c>
      <c r="AJ2" s="90" t="s">
        <v>917</v>
      </c>
      <c r="AK2" s="91" t="s">
        <v>918</v>
      </c>
      <c r="AL2" s="91" t="s">
        <v>919</v>
      </c>
      <c r="AM2" s="91" t="s">
        <v>920</v>
      </c>
      <c r="AN2" s="91" t="s">
        <v>921</v>
      </c>
      <c r="AO2" s="91" t="s">
        <v>922</v>
      </c>
      <c r="AP2" s="92" t="s">
        <v>923</v>
      </c>
      <c r="AQ2" s="143"/>
      <c r="AR2" s="141"/>
      <c r="AS2" s="139"/>
      <c r="AT2" s="93" t="s">
        <v>926</v>
      </c>
      <c r="AU2" s="93" t="s">
        <v>927</v>
      </c>
      <c r="AV2" s="93" t="s">
        <v>928</v>
      </c>
      <c r="AW2" s="93" t="s">
        <v>929</v>
      </c>
      <c r="AX2" s="93" t="s">
        <v>930</v>
      </c>
      <c r="AY2" s="93" t="s">
        <v>931</v>
      </c>
      <c r="AZ2" s="93" t="s">
        <v>932</v>
      </c>
      <c r="BA2" s="149"/>
      <c r="BB2" s="149"/>
      <c r="BC2" s="149"/>
      <c r="BD2" s="93" t="s">
        <v>934</v>
      </c>
      <c r="BE2" s="93" t="s">
        <v>935</v>
      </c>
      <c r="BF2" s="149"/>
      <c r="BG2" s="149"/>
      <c r="BH2" s="151"/>
      <c r="BI2" s="136"/>
    </row>
    <row r="3" spans="1:61" s="176" customFormat="1">
      <c r="A3" s="172" t="s">
        <v>916</v>
      </c>
      <c r="B3" s="173" t="s">
        <v>917</v>
      </c>
      <c r="C3" s="173">
        <v>4.4999999999999998E-2</v>
      </c>
      <c r="D3" s="173">
        <v>0.68100000000000005</v>
      </c>
      <c r="E3" s="173">
        <v>4.0000000000000001E-3</v>
      </c>
      <c r="F3" s="173">
        <v>3.0000000000000001E-3</v>
      </c>
      <c r="G3" s="173">
        <v>1.2E-2</v>
      </c>
      <c r="H3" s="173">
        <v>2.1999999999999999E-2</v>
      </c>
      <c r="I3" s="173">
        <v>1.2E-2</v>
      </c>
      <c r="J3" s="173">
        <v>3.5000000000000003E-2</v>
      </c>
      <c r="K3" s="173">
        <v>3.0000000000000001E-3</v>
      </c>
      <c r="L3" s="173">
        <v>0.996</v>
      </c>
      <c r="M3" s="173">
        <v>1.0999999999999999E-2</v>
      </c>
      <c r="N3" s="173">
        <v>0.39300000000000002</v>
      </c>
      <c r="O3" s="173">
        <v>1.4E-2</v>
      </c>
      <c r="P3" s="173">
        <v>2E-3</v>
      </c>
      <c r="Q3" s="173">
        <v>0</v>
      </c>
      <c r="R3" s="173">
        <v>2E-3</v>
      </c>
      <c r="S3" s="173">
        <v>0</v>
      </c>
      <c r="T3" s="173">
        <v>5.0000000000000001E-3</v>
      </c>
      <c r="U3" s="173">
        <v>1E-3</v>
      </c>
      <c r="V3" s="173">
        <v>8.9999999999999993E-3</v>
      </c>
      <c r="W3" s="173">
        <v>2E-3</v>
      </c>
      <c r="X3" s="173">
        <v>2.4E-2</v>
      </c>
      <c r="Y3" s="174">
        <v>5.0000000000000001E-3</v>
      </c>
      <c r="Z3" s="175">
        <f>T3/X3</f>
        <v>0.20833333333333334</v>
      </c>
      <c r="AA3" s="175">
        <f>I3/X3</f>
        <v>0.5</v>
      </c>
      <c r="AB3" s="175">
        <f>R3/X3</f>
        <v>8.3333333333333329E-2</v>
      </c>
      <c r="AC3" s="175">
        <f>I3/P3</f>
        <v>6</v>
      </c>
      <c r="AD3" s="175">
        <v>1.5472972972972974</v>
      </c>
      <c r="AE3" s="175">
        <v>1.2089249492900609</v>
      </c>
      <c r="AF3" s="175">
        <f>AC3/AD3</f>
        <v>3.8777292576419211</v>
      </c>
      <c r="AG3" s="176">
        <f>AB3/AE3</f>
        <v>6.8931767337807606E-2</v>
      </c>
      <c r="AI3" s="177" t="s">
        <v>961</v>
      </c>
      <c r="AJ3" s="178">
        <v>42.89</v>
      </c>
      <c r="AK3" s="178">
        <v>41.53</v>
      </c>
      <c r="AL3" s="178">
        <v>42.33</v>
      </c>
      <c r="AM3" s="178">
        <v>43.66</v>
      </c>
      <c r="AN3" s="178">
        <v>40.619999999999997</v>
      </c>
      <c r="AO3" s="178">
        <v>43.46</v>
      </c>
      <c r="AP3" s="178">
        <v>42.03</v>
      </c>
      <c r="AQ3" s="179">
        <f t="shared" ref="AQ3:AQ16" si="0">MIN(AJ3:AP3)</f>
        <v>40.619999999999997</v>
      </c>
      <c r="AR3" s="179">
        <f t="shared" ref="AR3:AR16" si="1">MAX(AJ3:AP3)</f>
        <v>43.66</v>
      </c>
      <c r="AS3" s="179">
        <f t="shared" ref="AS3:AS16" si="2">AVERAGE(AQ3:AR3)</f>
        <v>42.14</v>
      </c>
      <c r="AT3" s="178">
        <v>41.99</v>
      </c>
      <c r="AU3" s="178">
        <v>42.59</v>
      </c>
      <c r="AV3" s="178">
        <v>41.61</v>
      </c>
      <c r="AW3" s="178">
        <v>41.25</v>
      </c>
      <c r="AX3" s="178">
        <v>43.32</v>
      </c>
      <c r="AY3" s="178">
        <v>43.68</v>
      </c>
      <c r="AZ3" s="178">
        <v>42.19</v>
      </c>
      <c r="BA3" s="178">
        <f t="shared" ref="BA3:BA16" si="3">MIN(AT3:AZ3)</f>
        <v>41.25</v>
      </c>
      <c r="BB3" s="178">
        <f t="shared" ref="BB3:BB16" si="4">MAX(AT3:AZ3)</f>
        <v>43.68</v>
      </c>
      <c r="BC3" s="178">
        <f t="shared" ref="BC3:BC16" si="5">AVERAGE(BA3:BB3)</f>
        <v>42.465000000000003</v>
      </c>
      <c r="BD3" s="178">
        <v>41.5</v>
      </c>
      <c r="BE3" s="178">
        <v>43.91</v>
      </c>
      <c r="BF3" s="178">
        <f t="shared" ref="BF3:BF16" si="6">MIN(BD3:BE3)</f>
        <v>41.5</v>
      </c>
      <c r="BG3" s="178">
        <f t="shared" ref="BG3:BG16" si="7">MAX(BD3:BE3)</f>
        <v>43.91</v>
      </c>
      <c r="BH3" s="180">
        <f t="shared" ref="BH3:BH16" si="8">AVERAGE(BF3:BG3)</f>
        <v>42.704999999999998</v>
      </c>
      <c r="BI3" s="136"/>
    </row>
    <row r="4" spans="1:61" s="176" customFormat="1">
      <c r="A4" s="172" t="s">
        <v>916</v>
      </c>
      <c r="B4" s="181" t="s">
        <v>918</v>
      </c>
      <c r="C4" s="181">
        <v>8.7999999999999995E-2</v>
      </c>
      <c r="D4" s="181">
        <v>2.81</v>
      </c>
      <c r="E4" s="181">
        <v>6.0000000000000001E-3</v>
      </c>
      <c r="F4" s="181">
        <v>1.2E-2</v>
      </c>
      <c r="G4" s="181">
        <v>1.4999999999999999E-2</v>
      </c>
      <c r="H4" s="181">
        <v>2.1000000000000001E-2</v>
      </c>
      <c r="I4" s="181">
        <v>2.5000000000000001E-2</v>
      </c>
      <c r="J4" s="181">
        <v>5.1999999999999998E-2</v>
      </c>
      <c r="K4" s="181">
        <v>5.0000000000000001E-3</v>
      </c>
      <c r="L4" s="181">
        <v>9.69</v>
      </c>
      <c r="M4" s="181">
        <v>1.9E-2</v>
      </c>
      <c r="N4" s="181">
        <v>0.22500000000000001</v>
      </c>
      <c r="O4" s="181">
        <v>6.0000000000000001E-3</v>
      </c>
      <c r="P4" s="181">
        <v>3.0000000000000001E-3</v>
      </c>
      <c r="Q4" s="181">
        <v>1E-3</v>
      </c>
      <c r="R4" s="181">
        <v>3.0000000000000001E-3</v>
      </c>
      <c r="S4" s="181">
        <v>0</v>
      </c>
      <c r="T4" s="181">
        <v>7.0000000000000001E-3</v>
      </c>
      <c r="U4" s="181">
        <v>2E-3</v>
      </c>
      <c r="V4" s="181">
        <v>1.2999999999999999E-2</v>
      </c>
      <c r="W4" s="181">
        <v>3.0000000000000001E-3</v>
      </c>
      <c r="X4" s="181">
        <v>3.2000000000000001E-2</v>
      </c>
      <c r="Y4" s="182">
        <v>6.0000000000000001E-3</v>
      </c>
      <c r="Z4" s="175">
        <f t="shared" ref="Z4:Z39" si="9">T4/X4</f>
        <v>0.21875</v>
      </c>
      <c r="AA4" s="175">
        <f t="shared" ref="AA4:AA39" si="10">I4/X4</f>
        <v>0.78125</v>
      </c>
      <c r="AB4" s="175">
        <f t="shared" ref="AB4:AB39" si="11">R4/X4</f>
        <v>9.375E-2</v>
      </c>
      <c r="AC4" s="175">
        <f t="shared" ref="AC4:AC39" si="12">I4/P4</f>
        <v>8.3333333333333339</v>
      </c>
      <c r="AD4" s="175">
        <v>1.5472972972972974</v>
      </c>
      <c r="AE4" s="175">
        <v>1.2089249492900609</v>
      </c>
      <c r="AF4" s="175">
        <f t="shared" ref="AF4:AF19" si="13">AC4/AD4</f>
        <v>5.3857350800582244</v>
      </c>
      <c r="AG4" s="176">
        <f t="shared" ref="AG4:AG19" si="14">AB4/AE4</f>
        <v>7.7548238255033555E-2</v>
      </c>
      <c r="AI4" s="183" t="s">
        <v>962</v>
      </c>
      <c r="AJ4" s="184">
        <v>8.0000000000000002E-3</v>
      </c>
      <c r="AK4" s="184">
        <v>7.0000000000000001E-3</v>
      </c>
      <c r="AL4" s="184">
        <v>1.7000000000000001E-2</v>
      </c>
      <c r="AM4" s="184">
        <v>1.6E-2</v>
      </c>
      <c r="AN4" s="184">
        <v>1.4999999999999999E-2</v>
      </c>
      <c r="AO4" s="184">
        <v>1.7999999999999999E-2</v>
      </c>
      <c r="AP4" s="184">
        <v>1.0999999999999999E-2</v>
      </c>
      <c r="AQ4" s="185">
        <f t="shared" si="0"/>
        <v>7.0000000000000001E-3</v>
      </c>
      <c r="AR4" s="185">
        <f t="shared" si="1"/>
        <v>1.7999999999999999E-2</v>
      </c>
      <c r="AS4" s="185">
        <f t="shared" si="2"/>
        <v>1.2499999999999999E-2</v>
      </c>
      <c r="AT4" s="184">
        <v>1.2E-2</v>
      </c>
      <c r="AU4" s="184">
        <v>8.9999999999999993E-3</v>
      </c>
      <c r="AV4" s="184">
        <v>0.01</v>
      </c>
      <c r="AW4" s="184">
        <v>0.01</v>
      </c>
      <c r="AX4" s="184">
        <v>8.0000000000000002E-3</v>
      </c>
      <c r="AY4" s="184">
        <v>0.02</v>
      </c>
      <c r="AZ4" s="184">
        <v>1.0999999999999999E-2</v>
      </c>
      <c r="BA4" s="184">
        <f t="shared" si="3"/>
        <v>8.0000000000000002E-3</v>
      </c>
      <c r="BB4" s="184">
        <f t="shared" si="4"/>
        <v>0.02</v>
      </c>
      <c r="BC4" s="184">
        <f t="shared" si="5"/>
        <v>1.4E-2</v>
      </c>
      <c r="BD4" s="184">
        <v>7.0000000000000001E-3</v>
      </c>
      <c r="BE4" s="184">
        <v>0.01</v>
      </c>
      <c r="BF4" s="184">
        <f t="shared" si="6"/>
        <v>7.0000000000000001E-3</v>
      </c>
      <c r="BG4" s="184">
        <f t="shared" si="7"/>
        <v>0.01</v>
      </c>
      <c r="BH4" s="186">
        <f t="shared" si="8"/>
        <v>8.5000000000000006E-3</v>
      </c>
      <c r="BI4" s="136"/>
    </row>
    <row r="5" spans="1:61" s="176" customFormat="1">
      <c r="A5" s="172" t="s">
        <v>916</v>
      </c>
      <c r="B5" s="173" t="s">
        <v>919</v>
      </c>
      <c r="C5" s="173">
        <v>9.4E-2</v>
      </c>
      <c r="D5" s="173">
        <v>1.31</v>
      </c>
      <c r="E5" s="173">
        <v>7.0000000000000001E-3</v>
      </c>
      <c r="F5" s="173">
        <v>4.0000000000000001E-3</v>
      </c>
      <c r="G5" s="173">
        <v>2.5999999999999999E-2</v>
      </c>
      <c r="H5" s="173">
        <v>1.2E-2</v>
      </c>
      <c r="I5" s="173">
        <v>3.5000000000000003E-2</v>
      </c>
      <c r="J5" s="173">
        <v>6.8000000000000005E-2</v>
      </c>
      <c r="K5" s="173">
        <v>8.0000000000000002E-3</v>
      </c>
      <c r="L5" s="173">
        <v>6.27</v>
      </c>
      <c r="M5" s="173">
        <v>3.5000000000000003E-2</v>
      </c>
      <c r="N5" s="173">
        <v>0.29099999999999998</v>
      </c>
      <c r="O5" s="173">
        <v>8.0000000000000002E-3</v>
      </c>
      <c r="P5" s="173">
        <v>8.9999999999999993E-3</v>
      </c>
      <c r="Q5" s="173">
        <v>6.0000000000000001E-3</v>
      </c>
      <c r="R5" s="173">
        <v>0.02</v>
      </c>
      <c r="S5" s="173">
        <v>7.0000000000000001E-3</v>
      </c>
      <c r="T5" s="173">
        <v>4.8000000000000001E-2</v>
      </c>
      <c r="U5" s="173">
        <v>1.6E-2</v>
      </c>
      <c r="V5" s="173">
        <v>5.0999999999999997E-2</v>
      </c>
      <c r="W5" s="173">
        <v>1.2E-2</v>
      </c>
      <c r="X5" s="173">
        <v>7.8E-2</v>
      </c>
      <c r="Y5" s="174">
        <v>1.4999999999999999E-2</v>
      </c>
      <c r="Z5" s="175">
        <f t="shared" si="9"/>
        <v>0.61538461538461542</v>
      </c>
      <c r="AA5" s="175">
        <f t="shared" si="10"/>
        <v>0.44871794871794873</v>
      </c>
      <c r="AB5" s="175">
        <f t="shared" si="11"/>
        <v>0.25641025641025644</v>
      </c>
      <c r="AC5" s="175">
        <f t="shared" si="12"/>
        <v>3.8888888888888897</v>
      </c>
      <c r="AD5" s="175">
        <v>1.5472972972972974</v>
      </c>
      <c r="AE5" s="175">
        <v>1.2089249492900609</v>
      </c>
      <c r="AF5" s="175">
        <f t="shared" si="13"/>
        <v>2.5133430373605052</v>
      </c>
      <c r="AG5" s="176">
        <f t="shared" si="14"/>
        <v>0.21209774565479267</v>
      </c>
      <c r="AI5" s="183" t="s">
        <v>963</v>
      </c>
      <c r="AJ5" s="184">
        <v>0.56000000000000005</v>
      </c>
      <c r="AK5" s="184">
        <v>0.61</v>
      </c>
      <c r="AL5" s="184">
        <v>1.1499999999999999</v>
      </c>
      <c r="AM5" s="184">
        <v>1.1299999999999999</v>
      </c>
      <c r="AN5" s="184">
        <v>1.1200000000000001</v>
      </c>
      <c r="AO5" s="184">
        <v>1.1499999999999999</v>
      </c>
      <c r="AP5" s="184">
        <v>0.86</v>
      </c>
      <c r="AQ5" s="185">
        <f t="shared" si="0"/>
        <v>0.56000000000000005</v>
      </c>
      <c r="AR5" s="185">
        <f t="shared" si="1"/>
        <v>1.1499999999999999</v>
      </c>
      <c r="AS5" s="185">
        <f t="shared" si="2"/>
        <v>0.85499999999999998</v>
      </c>
      <c r="AT5" s="184">
        <v>0.61</v>
      </c>
      <c r="AU5" s="184">
        <v>0.59</v>
      </c>
      <c r="AV5" s="184">
        <v>0.7</v>
      </c>
      <c r="AW5" s="184">
        <v>0.57999999999999996</v>
      </c>
      <c r="AX5" s="184">
        <v>0.62</v>
      </c>
      <c r="AY5" s="184">
        <v>1.1599999999999999</v>
      </c>
      <c r="AZ5" s="184">
        <v>0.55000000000000004</v>
      </c>
      <c r="BA5" s="184">
        <f t="shared" si="3"/>
        <v>0.55000000000000004</v>
      </c>
      <c r="BB5" s="184">
        <f t="shared" si="4"/>
        <v>1.1599999999999999</v>
      </c>
      <c r="BC5" s="184">
        <f t="shared" si="5"/>
        <v>0.85499999999999998</v>
      </c>
      <c r="BD5" s="184">
        <v>0.45</v>
      </c>
      <c r="BE5" s="184">
        <v>0.94</v>
      </c>
      <c r="BF5" s="184">
        <f t="shared" si="6"/>
        <v>0.45</v>
      </c>
      <c r="BG5" s="184">
        <f t="shared" si="7"/>
        <v>0.94</v>
      </c>
      <c r="BH5" s="186">
        <f t="shared" si="8"/>
        <v>0.69499999999999995</v>
      </c>
      <c r="BI5" s="136"/>
    </row>
    <row r="6" spans="1:61" s="176" customFormat="1">
      <c r="A6" s="172" t="s">
        <v>916</v>
      </c>
      <c r="B6" s="173" t="s">
        <v>920</v>
      </c>
      <c r="C6" s="173">
        <v>5.1999999999999998E-2</v>
      </c>
      <c r="D6" s="173">
        <v>1.07</v>
      </c>
      <c r="E6" s="173">
        <v>5.0000000000000001E-3</v>
      </c>
      <c r="F6" s="173">
        <v>2E-3</v>
      </c>
      <c r="G6" s="173">
        <v>1.7999999999999999E-2</v>
      </c>
      <c r="H6" s="173">
        <v>1.7999999999999999E-2</v>
      </c>
      <c r="I6" s="173">
        <v>1.6E-2</v>
      </c>
      <c r="J6" s="173">
        <v>3.6999999999999998E-2</v>
      </c>
      <c r="K6" s="173">
        <v>5.0000000000000001E-3</v>
      </c>
      <c r="L6" s="173">
        <v>1.67</v>
      </c>
      <c r="M6" s="173">
        <v>1.6E-2</v>
      </c>
      <c r="N6" s="173">
        <v>0.252</v>
      </c>
      <c r="O6" s="173">
        <v>7.0000000000000001E-3</v>
      </c>
      <c r="P6" s="173">
        <v>7.0000000000000001E-3</v>
      </c>
      <c r="Q6" s="173">
        <v>4.0000000000000001E-3</v>
      </c>
      <c r="R6" s="173">
        <v>1.6E-2</v>
      </c>
      <c r="S6" s="173">
        <v>6.0000000000000001E-3</v>
      </c>
      <c r="T6" s="173">
        <v>4.4999999999999998E-2</v>
      </c>
      <c r="U6" s="173">
        <v>1.4999999999999999E-2</v>
      </c>
      <c r="V6" s="173">
        <v>0.05</v>
      </c>
      <c r="W6" s="173">
        <v>0.01</v>
      </c>
      <c r="X6" s="173">
        <v>7.4999999999999997E-2</v>
      </c>
      <c r="Y6" s="174">
        <v>1.2999999999999999E-2</v>
      </c>
      <c r="Z6" s="175">
        <f t="shared" si="9"/>
        <v>0.6</v>
      </c>
      <c r="AA6" s="175">
        <f t="shared" si="10"/>
        <v>0.21333333333333335</v>
      </c>
      <c r="AB6" s="175">
        <f t="shared" si="11"/>
        <v>0.21333333333333335</v>
      </c>
      <c r="AC6" s="175">
        <f t="shared" si="12"/>
        <v>2.2857142857142856</v>
      </c>
      <c r="AD6" s="175">
        <v>1.5472972972972974</v>
      </c>
      <c r="AE6" s="175">
        <v>1.2089249492900609</v>
      </c>
      <c r="AF6" s="175">
        <f t="shared" si="13"/>
        <v>1.4772301933873986</v>
      </c>
      <c r="AG6" s="176">
        <f t="shared" si="14"/>
        <v>0.17646532438478749</v>
      </c>
      <c r="AI6" s="183" t="s">
        <v>964</v>
      </c>
      <c r="AJ6" s="184">
        <v>8.36</v>
      </c>
      <c r="AK6" s="184">
        <v>7.93</v>
      </c>
      <c r="AL6" s="184">
        <v>8.0500000000000007</v>
      </c>
      <c r="AM6" s="184">
        <v>8.44</v>
      </c>
      <c r="AN6" s="184">
        <v>7.84</v>
      </c>
      <c r="AO6" s="184">
        <v>8.48</v>
      </c>
      <c r="AP6" s="184">
        <v>7.88</v>
      </c>
      <c r="AQ6" s="185">
        <f t="shared" si="0"/>
        <v>7.84</v>
      </c>
      <c r="AR6" s="185">
        <f t="shared" si="1"/>
        <v>8.48</v>
      </c>
      <c r="AS6" s="185">
        <f t="shared" si="2"/>
        <v>8.16</v>
      </c>
      <c r="AT6" s="184">
        <v>8.32</v>
      </c>
      <c r="AU6" s="184">
        <v>7.98</v>
      </c>
      <c r="AV6" s="184">
        <v>8.2799999999999994</v>
      </c>
      <c r="AW6" s="184">
        <v>8.35</v>
      </c>
      <c r="AX6" s="184">
        <v>8.51</v>
      </c>
      <c r="AY6" s="184">
        <v>8.5</v>
      </c>
      <c r="AZ6" s="184">
        <v>8.4</v>
      </c>
      <c r="BA6" s="184">
        <f t="shared" si="3"/>
        <v>7.98</v>
      </c>
      <c r="BB6" s="184">
        <f t="shared" si="4"/>
        <v>8.51</v>
      </c>
      <c r="BC6" s="184">
        <f t="shared" si="5"/>
        <v>8.245000000000001</v>
      </c>
      <c r="BD6" s="184">
        <v>7.66</v>
      </c>
      <c r="BE6" s="184">
        <v>8.4</v>
      </c>
      <c r="BF6" s="184">
        <f t="shared" si="6"/>
        <v>7.66</v>
      </c>
      <c r="BG6" s="184">
        <f t="shared" si="7"/>
        <v>8.4</v>
      </c>
      <c r="BH6" s="186">
        <f t="shared" si="8"/>
        <v>8.0300000000000011</v>
      </c>
      <c r="BI6" s="136"/>
    </row>
    <row r="7" spans="1:61" s="176" customFormat="1">
      <c r="A7" s="172" t="s">
        <v>916</v>
      </c>
      <c r="B7" s="181" t="s">
        <v>921</v>
      </c>
      <c r="C7" s="181">
        <v>0.26300000000000001</v>
      </c>
      <c r="D7" s="181">
        <v>9.09</v>
      </c>
      <c r="E7" s="181">
        <v>2.9000000000000001E-2</v>
      </c>
      <c r="F7" s="181">
        <v>1.4E-2</v>
      </c>
      <c r="G7" s="181">
        <v>3.3000000000000002E-2</v>
      </c>
      <c r="H7" s="181">
        <v>1.7999999999999999E-2</v>
      </c>
      <c r="I7" s="181">
        <v>0.111</v>
      </c>
      <c r="J7" s="181">
        <v>0.24</v>
      </c>
      <c r="K7" s="181">
        <v>2.8000000000000001E-2</v>
      </c>
      <c r="L7" s="181">
        <v>9.91</v>
      </c>
      <c r="M7" s="181">
        <v>0.108</v>
      </c>
      <c r="N7" s="181">
        <v>0.60199999999999998</v>
      </c>
      <c r="O7" s="181">
        <v>1.7000000000000001E-2</v>
      </c>
      <c r="P7" s="181">
        <v>2.5000000000000001E-2</v>
      </c>
      <c r="Q7" s="181">
        <v>7.0000000000000001E-3</v>
      </c>
      <c r="R7" s="181">
        <v>2.8000000000000001E-2</v>
      </c>
      <c r="S7" s="181">
        <v>6.0000000000000001E-3</v>
      </c>
      <c r="T7" s="181">
        <v>4.2999999999999997E-2</v>
      </c>
      <c r="U7" s="181">
        <v>1.2E-2</v>
      </c>
      <c r="V7" s="181">
        <v>4.2000000000000003E-2</v>
      </c>
      <c r="W7" s="181">
        <v>7.0000000000000001E-3</v>
      </c>
      <c r="X7" s="181">
        <v>5.8999999999999997E-2</v>
      </c>
      <c r="Y7" s="182">
        <v>1.0999999999999999E-2</v>
      </c>
      <c r="Z7" s="175">
        <f t="shared" si="9"/>
        <v>0.72881355932203384</v>
      </c>
      <c r="AA7" s="175">
        <f t="shared" si="10"/>
        <v>1.8813559322033899</v>
      </c>
      <c r="AB7" s="175">
        <f t="shared" si="11"/>
        <v>0.47457627118644069</v>
      </c>
      <c r="AC7" s="175">
        <f t="shared" si="12"/>
        <v>4.4399999999999995</v>
      </c>
      <c r="AD7" s="175">
        <v>1.5472972972972974</v>
      </c>
      <c r="AE7" s="175">
        <v>1.2089249492900609</v>
      </c>
      <c r="AF7" s="175">
        <f t="shared" si="13"/>
        <v>2.8695196506550213</v>
      </c>
      <c r="AG7" s="176">
        <f t="shared" si="14"/>
        <v>0.39256057331361621</v>
      </c>
      <c r="AI7" s="183" t="s">
        <v>965</v>
      </c>
      <c r="AJ7" s="184">
        <v>0.122</v>
      </c>
      <c r="AK7" s="184">
        <v>0.11700000000000001</v>
      </c>
      <c r="AL7" s="184">
        <v>0.114</v>
      </c>
      <c r="AM7" s="184">
        <v>0.124</v>
      </c>
      <c r="AN7" s="184">
        <v>0.114</v>
      </c>
      <c r="AO7" s="184">
        <v>0.123</v>
      </c>
      <c r="AP7" s="184">
        <v>0.111</v>
      </c>
      <c r="AQ7" s="185">
        <f t="shared" si="0"/>
        <v>0.111</v>
      </c>
      <c r="AR7" s="185">
        <f t="shared" si="1"/>
        <v>0.124</v>
      </c>
      <c r="AS7" s="185">
        <f t="shared" si="2"/>
        <v>0.11749999999999999</v>
      </c>
      <c r="AT7" s="184">
        <v>0.12</v>
      </c>
      <c r="AU7" s="184">
        <v>0.112</v>
      </c>
      <c r="AV7" s="184">
        <v>0.11700000000000001</v>
      </c>
      <c r="AW7" s="184">
        <v>0.11600000000000001</v>
      </c>
      <c r="AX7" s="184">
        <v>0.121</v>
      </c>
      <c r="AY7" s="184">
        <v>0.123</v>
      </c>
      <c r="AZ7" s="184">
        <v>0.11600000000000001</v>
      </c>
      <c r="BA7" s="184">
        <f t="shared" si="3"/>
        <v>0.112</v>
      </c>
      <c r="BB7" s="184">
        <f t="shared" si="4"/>
        <v>0.123</v>
      </c>
      <c r="BC7" s="184">
        <f t="shared" si="5"/>
        <v>0.11749999999999999</v>
      </c>
      <c r="BD7" s="184">
        <v>0.11</v>
      </c>
      <c r="BE7" s="184">
        <v>0.121</v>
      </c>
      <c r="BF7" s="184">
        <f t="shared" si="6"/>
        <v>0.11</v>
      </c>
      <c r="BG7" s="184">
        <f t="shared" si="7"/>
        <v>0.121</v>
      </c>
      <c r="BH7" s="186">
        <f t="shared" si="8"/>
        <v>0.11549999999999999</v>
      </c>
      <c r="BI7" s="136"/>
    </row>
    <row r="8" spans="1:61" s="176" customFormat="1">
      <c r="A8" s="172" t="s">
        <v>916</v>
      </c>
      <c r="B8" s="181" t="s">
        <v>922</v>
      </c>
      <c r="C8" s="181">
        <v>6.4000000000000001E-2</v>
      </c>
      <c r="D8" s="181">
        <v>1.03</v>
      </c>
      <c r="E8" s="181">
        <v>8.0000000000000002E-3</v>
      </c>
      <c r="F8" s="181">
        <v>4.0000000000000001E-3</v>
      </c>
      <c r="G8" s="181">
        <v>2.4E-2</v>
      </c>
      <c r="H8" s="181">
        <v>1.6E-2</v>
      </c>
      <c r="I8" s="181">
        <v>0.02</v>
      </c>
      <c r="J8" s="181">
        <v>5.1999999999999998E-2</v>
      </c>
      <c r="K8" s="181">
        <v>5.0000000000000001E-3</v>
      </c>
      <c r="L8" s="181">
        <v>1.93</v>
      </c>
      <c r="M8" s="181">
        <v>2.1999999999999999E-2</v>
      </c>
      <c r="N8" s="181">
        <v>0.38800000000000001</v>
      </c>
      <c r="O8" s="181">
        <v>0.01</v>
      </c>
      <c r="P8" s="181">
        <v>7.0000000000000001E-3</v>
      </c>
      <c r="Q8" s="181">
        <v>3.0000000000000001E-3</v>
      </c>
      <c r="R8" s="181">
        <v>1.6E-2</v>
      </c>
      <c r="S8" s="181">
        <v>5.0000000000000001E-3</v>
      </c>
      <c r="T8" s="181">
        <v>4.3999999999999997E-2</v>
      </c>
      <c r="U8" s="181">
        <v>1.4E-2</v>
      </c>
      <c r="V8" s="181">
        <v>0.05</v>
      </c>
      <c r="W8" s="181">
        <v>8.9999999999999993E-3</v>
      </c>
      <c r="X8" s="181">
        <v>0.08</v>
      </c>
      <c r="Y8" s="182">
        <v>1.2999999999999999E-2</v>
      </c>
      <c r="Z8" s="175">
        <f t="shared" si="9"/>
        <v>0.54999999999999993</v>
      </c>
      <c r="AA8" s="175">
        <f t="shared" si="10"/>
        <v>0.25</v>
      </c>
      <c r="AB8" s="175">
        <f t="shared" si="11"/>
        <v>0.2</v>
      </c>
      <c r="AC8" s="175">
        <f t="shared" si="12"/>
        <v>2.8571428571428572</v>
      </c>
      <c r="AD8" s="175">
        <v>1.5472972972972974</v>
      </c>
      <c r="AE8" s="175">
        <v>1.2089249492900609</v>
      </c>
      <c r="AF8" s="175">
        <f t="shared" si="13"/>
        <v>1.8465377417342483</v>
      </c>
      <c r="AG8" s="176">
        <f t="shared" si="14"/>
        <v>0.16543624161073825</v>
      </c>
      <c r="AI8" s="183" t="s">
        <v>966</v>
      </c>
      <c r="AJ8" s="184">
        <v>43.17</v>
      </c>
      <c r="AK8" s="184">
        <v>41.37</v>
      </c>
      <c r="AL8" s="184">
        <v>41.51</v>
      </c>
      <c r="AM8" s="184">
        <v>42.8</v>
      </c>
      <c r="AN8" s="184">
        <v>40.17</v>
      </c>
      <c r="AO8" s="184">
        <v>43.13</v>
      </c>
      <c r="AP8" s="184">
        <v>42.99</v>
      </c>
      <c r="AQ8" s="185">
        <f t="shared" si="0"/>
        <v>40.17</v>
      </c>
      <c r="AR8" s="185">
        <f t="shared" si="1"/>
        <v>43.17</v>
      </c>
      <c r="AS8" s="185">
        <f t="shared" si="2"/>
        <v>41.67</v>
      </c>
      <c r="AT8" s="184">
        <v>44.7</v>
      </c>
      <c r="AU8" s="184">
        <v>43.79</v>
      </c>
      <c r="AV8" s="184">
        <v>42.53</v>
      </c>
      <c r="AW8" s="184">
        <v>43.04</v>
      </c>
      <c r="AX8" s="184">
        <v>44.06</v>
      </c>
      <c r="AY8" s="184">
        <v>43.66</v>
      </c>
      <c r="AZ8" s="184">
        <v>45.14</v>
      </c>
      <c r="BA8" s="184">
        <f t="shared" si="3"/>
        <v>42.53</v>
      </c>
      <c r="BB8" s="184">
        <f t="shared" si="4"/>
        <v>45.14</v>
      </c>
      <c r="BC8" s="184">
        <f t="shared" si="5"/>
        <v>43.835000000000001</v>
      </c>
      <c r="BD8" s="184">
        <v>42.29</v>
      </c>
      <c r="BE8" s="184">
        <v>43.75</v>
      </c>
      <c r="BF8" s="184">
        <f t="shared" si="6"/>
        <v>42.29</v>
      </c>
      <c r="BG8" s="184">
        <f t="shared" si="7"/>
        <v>43.75</v>
      </c>
      <c r="BH8" s="186">
        <f t="shared" si="8"/>
        <v>43.019999999999996</v>
      </c>
      <c r="BI8" s="136"/>
    </row>
    <row r="9" spans="1:61" s="176" customFormat="1" ht="16" customHeight="1">
      <c r="A9" s="172" t="s">
        <v>916</v>
      </c>
      <c r="B9" s="173" t="s">
        <v>923</v>
      </c>
      <c r="C9" s="173">
        <v>2.8000000000000001E-2</v>
      </c>
      <c r="D9" s="173">
        <v>1.1100000000000001</v>
      </c>
      <c r="E9" s="173">
        <v>4.0000000000000001E-3</v>
      </c>
      <c r="F9" s="173">
        <v>6.0000000000000001E-3</v>
      </c>
      <c r="G9" s="173">
        <v>1.2999999999999999E-2</v>
      </c>
      <c r="H9" s="173">
        <v>1.9E-2</v>
      </c>
      <c r="I9" s="173">
        <v>2.3E-2</v>
      </c>
      <c r="J9" s="173">
        <v>5.1999999999999998E-2</v>
      </c>
      <c r="K9" s="173">
        <v>5.0000000000000001E-3</v>
      </c>
      <c r="L9" s="173">
        <v>2.42</v>
      </c>
      <c r="M9" s="173">
        <v>2.1000000000000001E-2</v>
      </c>
      <c r="N9" s="173">
        <v>0.20699999999999999</v>
      </c>
      <c r="O9" s="173">
        <v>6.0000000000000001E-3</v>
      </c>
      <c r="P9" s="173">
        <v>4.0000000000000001E-3</v>
      </c>
      <c r="Q9" s="173">
        <v>1E-3</v>
      </c>
      <c r="R9" s="173">
        <v>6.0000000000000001E-3</v>
      </c>
      <c r="S9" s="173">
        <v>1E-3</v>
      </c>
      <c r="T9" s="173">
        <v>1.7000000000000001E-2</v>
      </c>
      <c r="U9" s="173">
        <v>5.0000000000000001E-3</v>
      </c>
      <c r="V9" s="173">
        <v>2.1999999999999999E-2</v>
      </c>
      <c r="W9" s="173">
        <v>4.0000000000000001E-3</v>
      </c>
      <c r="X9" s="173">
        <v>3.6999999999999998E-2</v>
      </c>
      <c r="Y9" s="174">
        <v>6.0000000000000001E-3</v>
      </c>
      <c r="Z9" s="175">
        <f t="shared" si="9"/>
        <v>0.45945945945945954</v>
      </c>
      <c r="AA9" s="175">
        <f t="shared" si="10"/>
        <v>0.6216216216216216</v>
      </c>
      <c r="AB9" s="175">
        <f t="shared" si="11"/>
        <v>0.16216216216216217</v>
      </c>
      <c r="AC9" s="175">
        <f t="shared" si="12"/>
        <v>5.75</v>
      </c>
      <c r="AD9" s="175">
        <v>1.5472972972972974</v>
      </c>
      <c r="AE9" s="175">
        <v>1.2089249492900609</v>
      </c>
      <c r="AF9" s="175">
        <f t="shared" si="13"/>
        <v>3.7161572052401746</v>
      </c>
      <c r="AG9" s="176">
        <f t="shared" si="14"/>
        <v>0.13413749319789589</v>
      </c>
      <c r="AI9" s="183" t="s">
        <v>967</v>
      </c>
      <c r="AJ9" s="184">
        <v>0.69</v>
      </c>
      <c r="AK9" s="184">
        <v>0.73</v>
      </c>
      <c r="AL9" s="184">
        <v>1.17</v>
      </c>
      <c r="AM9" s="184">
        <v>1.17</v>
      </c>
      <c r="AN9" s="184">
        <v>0.69</v>
      </c>
      <c r="AO9" s="184">
        <v>1.06</v>
      </c>
      <c r="AP9" s="184">
        <v>0.54</v>
      </c>
      <c r="AQ9" s="185">
        <f t="shared" si="0"/>
        <v>0.54</v>
      </c>
      <c r="AR9" s="185">
        <f t="shared" si="1"/>
        <v>1.17</v>
      </c>
      <c r="AS9" s="185">
        <f t="shared" si="2"/>
        <v>0.85499999999999998</v>
      </c>
      <c r="AT9" s="184">
        <v>0.59</v>
      </c>
      <c r="AU9" s="184">
        <v>0.48</v>
      </c>
      <c r="AV9" s="184">
        <v>0.62</v>
      </c>
      <c r="AW9" s="184">
        <v>0.56999999999999995</v>
      </c>
      <c r="AX9" s="184">
        <v>0.67</v>
      </c>
      <c r="AY9" s="184">
        <v>0.95</v>
      </c>
      <c r="AZ9" s="184">
        <v>0.5</v>
      </c>
      <c r="BA9" s="184">
        <f t="shared" si="3"/>
        <v>0.48</v>
      </c>
      <c r="BB9" s="184">
        <f t="shared" si="4"/>
        <v>0.95</v>
      </c>
      <c r="BC9" s="184">
        <f t="shared" si="5"/>
        <v>0.71499999999999997</v>
      </c>
      <c r="BD9" s="184">
        <v>0.37</v>
      </c>
      <c r="BE9" s="184">
        <v>0.79</v>
      </c>
      <c r="BF9" s="184">
        <f t="shared" si="6"/>
        <v>0.37</v>
      </c>
      <c r="BG9" s="184">
        <f t="shared" si="7"/>
        <v>0.79</v>
      </c>
      <c r="BH9" s="186">
        <f t="shared" si="8"/>
        <v>0.58000000000000007</v>
      </c>
      <c r="BI9" s="136"/>
    </row>
    <row r="10" spans="1:61" s="176" customFormat="1">
      <c r="A10" s="172" t="s">
        <v>916</v>
      </c>
      <c r="B10" s="173" t="s">
        <v>924</v>
      </c>
      <c r="C10" s="173">
        <v>5.2999999999999999E-2</v>
      </c>
      <c r="D10" s="173">
        <v>3.83</v>
      </c>
      <c r="E10" s="173">
        <v>4.0000000000000001E-3</v>
      </c>
      <c r="F10" s="173">
        <v>6.0000000000000001E-3</v>
      </c>
      <c r="G10" s="173">
        <v>0.01</v>
      </c>
      <c r="H10" s="173">
        <v>7.0000000000000001E-3</v>
      </c>
      <c r="I10" s="173">
        <v>0.02</v>
      </c>
      <c r="J10" s="173">
        <v>3.7999999999999999E-2</v>
      </c>
      <c r="K10" s="173">
        <v>4.0000000000000001E-3</v>
      </c>
      <c r="L10" s="173">
        <v>8.18</v>
      </c>
      <c r="M10" s="173">
        <v>1.4999999999999999E-2</v>
      </c>
      <c r="N10" s="173">
        <v>0.19900000000000001</v>
      </c>
      <c r="O10" s="173">
        <v>6.0000000000000001E-3</v>
      </c>
      <c r="P10" s="173">
        <v>4.0000000000000001E-3</v>
      </c>
      <c r="Q10" s="173">
        <v>2E-3</v>
      </c>
      <c r="R10" s="173">
        <v>6.0000000000000001E-3</v>
      </c>
      <c r="S10" s="173">
        <v>1E-3</v>
      </c>
      <c r="T10" s="173">
        <v>1.4E-2</v>
      </c>
      <c r="U10" s="173">
        <v>3.0000000000000001E-3</v>
      </c>
      <c r="V10" s="173">
        <v>1.4E-2</v>
      </c>
      <c r="W10" s="173">
        <v>2E-3</v>
      </c>
      <c r="X10" s="173">
        <v>2.5999999999999999E-2</v>
      </c>
      <c r="Y10" s="174">
        <v>4.0000000000000001E-3</v>
      </c>
      <c r="Z10" s="175">
        <f t="shared" si="9"/>
        <v>0.53846153846153855</v>
      </c>
      <c r="AA10" s="175">
        <f t="shared" si="10"/>
        <v>0.76923076923076927</v>
      </c>
      <c r="AB10" s="175">
        <f t="shared" si="11"/>
        <v>0.23076923076923078</v>
      </c>
      <c r="AC10" s="175">
        <f t="shared" si="12"/>
        <v>5</v>
      </c>
      <c r="AD10" s="175">
        <v>1.5472972972972974</v>
      </c>
      <c r="AE10" s="175">
        <v>1.2089249492900609</v>
      </c>
      <c r="AF10" s="175">
        <f t="shared" si="13"/>
        <v>3.2314410480349345</v>
      </c>
      <c r="AG10" s="176">
        <f t="shared" si="14"/>
        <v>0.19088797108931338</v>
      </c>
      <c r="AI10" s="183" t="s">
        <v>968</v>
      </c>
      <c r="AJ10" s="184">
        <v>0</v>
      </c>
      <c r="AK10" s="184">
        <v>0</v>
      </c>
      <c r="AL10" s="184">
        <v>0</v>
      </c>
      <c r="AM10" s="184">
        <v>0</v>
      </c>
      <c r="AN10" s="184">
        <v>0</v>
      </c>
      <c r="AO10" s="184">
        <v>0</v>
      </c>
      <c r="AP10" s="184">
        <v>0</v>
      </c>
      <c r="AQ10" s="185">
        <f t="shared" si="0"/>
        <v>0</v>
      </c>
      <c r="AR10" s="185">
        <f t="shared" si="1"/>
        <v>0</v>
      </c>
      <c r="AS10" s="185">
        <f t="shared" si="2"/>
        <v>0</v>
      </c>
      <c r="AT10" s="184">
        <v>0</v>
      </c>
      <c r="AU10" s="184">
        <v>0</v>
      </c>
      <c r="AV10" s="184">
        <v>0</v>
      </c>
      <c r="AW10" s="184">
        <v>0</v>
      </c>
      <c r="AX10" s="184">
        <v>0</v>
      </c>
      <c r="AY10" s="184">
        <v>0</v>
      </c>
      <c r="AZ10" s="184">
        <v>0</v>
      </c>
      <c r="BA10" s="184">
        <f t="shared" si="3"/>
        <v>0</v>
      </c>
      <c r="BB10" s="184">
        <f t="shared" si="4"/>
        <v>0</v>
      </c>
      <c r="BC10" s="184">
        <f t="shared" si="5"/>
        <v>0</v>
      </c>
      <c r="BD10" s="184">
        <v>0</v>
      </c>
      <c r="BE10" s="184">
        <v>0</v>
      </c>
      <c r="BF10" s="184">
        <f t="shared" si="6"/>
        <v>0</v>
      </c>
      <c r="BG10" s="184">
        <f t="shared" si="7"/>
        <v>0</v>
      </c>
      <c r="BH10" s="186">
        <f t="shared" si="8"/>
        <v>0</v>
      </c>
      <c r="BI10" s="136"/>
    </row>
    <row r="11" spans="1:61">
      <c r="A11" s="96" t="s">
        <v>925</v>
      </c>
      <c r="B11" s="39" t="s">
        <v>926</v>
      </c>
      <c r="C11" s="39">
        <v>0.158</v>
      </c>
      <c r="D11" s="39">
        <v>8.1999999999999993</v>
      </c>
      <c r="E11" s="39">
        <v>2.7E-2</v>
      </c>
      <c r="F11" s="39">
        <v>5.1999999999999998E-2</v>
      </c>
      <c r="G11" s="39">
        <v>3.4000000000000002E-2</v>
      </c>
      <c r="H11" s="39">
        <v>2.5000000000000001E-2</v>
      </c>
      <c r="I11" s="39">
        <v>0.216</v>
      </c>
      <c r="J11" s="39">
        <v>0.503</v>
      </c>
      <c r="K11" s="39">
        <v>4.7E-2</v>
      </c>
      <c r="L11" s="39">
        <v>10.1</v>
      </c>
      <c r="M11" s="39">
        <v>0.19400000000000001</v>
      </c>
      <c r="N11" s="39">
        <v>0.625</v>
      </c>
      <c r="O11" s="39">
        <v>0.02</v>
      </c>
      <c r="P11" s="39">
        <v>3.6999999999999998E-2</v>
      </c>
      <c r="Q11" s="39">
        <v>8.9999999999999993E-3</v>
      </c>
      <c r="R11" s="39">
        <v>3.5999999999999997E-2</v>
      </c>
      <c r="S11" s="39">
        <v>5.0000000000000001E-3</v>
      </c>
      <c r="T11" s="39">
        <v>4.1000000000000002E-2</v>
      </c>
      <c r="U11" s="39">
        <v>7.0000000000000001E-3</v>
      </c>
      <c r="V11" s="39">
        <v>3.1E-2</v>
      </c>
      <c r="W11" s="39">
        <v>5.0000000000000001E-3</v>
      </c>
      <c r="X11" s="39">
        <v>4.2999999999999997E-2</v>
      </c>
      <c r="Y11" s="45">
        <v>8.9999999999999993E-3</v>
      </c>
      <c r="Z11" s="103">
        <f t="shared" si="9"/>
        <v>0.9534883720930234</v>
      </c>
      <c r="AA11" s="103">
        <f t="shared" si="10"/>
        <v>5.0232558139534884</v>
      </c>
      <c r="AB11" s="103">
        <f t="shared" si="11"/>
        <v>0.83720930232558144</v>
      </c>
      <c r="AC11" s="103">
        <f t="shared" si="12"/>
        <v>5.8378378378378377</v>
      </c>
      <c r="AD11" s="108">
        <v>1.5472972972972974</v>
      </c>
      <c r="AE11" s="108">
        <v>1.2089249492900609</v>
      </c>
      <c r="AF11" s="103">
        <f t="shared" si="13"/>
        <v>3.7729257641921397</v>
      </c>
      <c r="AG11" s="40">
        <f t="shared" si="14"/>
        <v>0.69252380209146247</v>
      </c>
      <c r="AI11" s="76" t="s">
        <v>969</v>
      </c>
      <c r="AJ11" s="68">
        <v>5.0000000000000001E-3</v>
      </c>
      <c r="AK11" s="68">
        <v>1.0999999999999999E-2</v>
      </c>
      <c r="AL11" s="68">
        <v>7.0000000000000001E-3</v>
      </c>
      <c r="AM11" s="68">
        <v>5.0000000000000001E-3</v>
      </c>
      <c r="AN11" s="68">
        <v>3.3000000000000002E-2</v>
      </c>
      <c r="AO11" s="68">
        <v>6.0000000000000001E-3</v>
      </c>
      <c r="AP11" s="68">
        <v>5.0000000000000001E-3</v>
      </c>
      <c r="AQ11" s="69">
        <f t="shared" si="0"/>
        <v>5.0000000000000001E-3</v>
      </c>
      <c r="AR11" s="69">
        <f t="shared" si="1"/>
        <v>3.3000000000000002E-2</v>
      </c>
      <c r="AS11" s="69">
        <f t="shared" si="2"/>
        <v>1.9E-2</v>
      </c>
      <c r="AT11" s="68">
        <v>7.0000000000000001E-3</v>
      </c>
      <c r="AU11" s="68">
        <v>6.0000000000000001E-3</v>
      </c>
      <c r="AV11" s="68">
        <v>6.0000000000000001E-3</v>
      </c>
      <c r="AW11" s="68">
        <v>7.0000000000000001E-3</v>
      </c>
      <c r="AX11" s="68">
        <v>8.0000000000000002E-3</v>
      </c>
      <c r="AY11" s="68">
        <v>1.4E-2</v>
      </c>
      <c r="AZ11" s="68">
        <v>7.0000000000000001E-3</v>
      </c>
      <c r="BA11" s="68">
        <f t="shared" si="3"/>
        <v>6.0000000000000001E-3</v>
      </c>
      <c r="BB11" s="68">
        <f t="shared" si="4"/>
        <v>1.4E-2</v>
      </c>
      <c r="BC11" s="68">
        <f t="shared" si="5"/>
        <v>0.01</v>
      </c>
      <c r="BD11" s="68">
        <v>5.0000000000000001E-3</v>
      </c>
      <c r="BE11" s="68">
        <v>8.9999999999999993E-3</v>
      </c>
      <c r="BF11" s="68">
        <f t="shared" si="6"/>
        <v>5.0000000000000001E-3</v>
      </c>
      <c r="BG11" s="68">
        <f t="shared" si="7"/>
        <v>8.9999999999999993E-3</v>
      </c>
      <c r="BH11" s="94">
        <f t="shared" si="8"/>
        <v>6.9999999999999993E-3</v>
      </c>
      <c r="BI11" s="136"/>
    </row>
    <row r="12" spans="1:61">
      <c r="A12" s="96" t="s">
        <v>925</v>
      </c>
      <c r="B12" s="41" t="s">
        <v>927</v>
      </c>
      <c r="C12" s="41">
        <v>5.8999999999999997E-2</v>
      </c>
      <c r="D12" s="41">
        <v>1.66</v>
      </c>
      <c r="E12" s="41">
        <v>3.0000000000000001E-3</v>
      </c>
      <c r="F12" s="41">
        <v>2E-3</v>
      </c>
      <c r="G12" s="41">
        <v>1.0999999999999999E-2</v>
      </c>
      <c r="H12" s="41">
        <v>0.02</v>
      </c>
      <c r="I12" s="41">
        <v>0.01</v>
      </c>
      <c r="J12" s="41">
        <v>2.5000000000000001E-2</v>
      </c>
      <c r="K12" s="41">
        <v>3.0000000000000001E-3</v>
      </c>
      <c r="L12" s="41">
        <v>3.11</v>
      </c>
      <c r="M12" s="41">
        <v>0.01</v>
      </c>
      <c r="N12" s="41">
        <v>0.223</v>
      </c>
      <c r="O12" s="41">
        <v>6.0000000000000001E-3</v>
      </c>
      <c r="P12" s="41">
        <v>4.0000000000000001E-3</v>
      </c>
      <c r="Q12" s="41">
        <v>1E-3</v>
      </c>
      <c r="R12" s="41">
        <v>6.0000000000000001E-3</v>
      </c>
      <c r="S12" s="41">
        <v>1E-3</v>
      </c>
      <c r="T12" s="41">
        <v>1.2E-2</v>
      </c>
      <c r="U12" s="41">
        <v>3.0000000000000001E-3</v>
      </c>
      <c r="V12" s="41">
        <v>1.0999999999999999E-2</v>
      </c>
      <c r="W12" s="41">
        <v>2E-3</v>
      </c>
      <c r="X12" s="41">
        <v>1.9E-2</v>
      </c>
      <c r="Y12" s="46">
        <v>3.0000000000000001E-3</v>
      </c>
      <c r="Z12" s="103">
        <f t="shared" si="9"/>
        <v>0.63157894736842113</v>
      </c>
      <c r="AA12" s="103">
        <f t="shared" si="10"/>
        <v>0.52631578947368418</v>
      </c>
      <c r="AB12" s="103">
        <f t="shared" si="11"/>
        <v>0.31578947368421056</v>
      </c>
      <c r="AC12" s="103">
        <f t="shared" si="12"/>
        <v>2.5</v>
      </c>
      <c r="AD12" s="108">
        <v>1.5472972972972974</v>
      </c>
      <c r="AE12" s="108">
        <v>1.2089249492900609</v>
      </c>
      <c r="AF12" s="103">
        <f t="shared" si="13"/>
        <v>1.6157205240174672</v>
      </c>
      <c r="AG12" s="40">
        <f t="shared" si="14"/>
        <v>0.26121511833274463</v>
      </c>
      <c r="AI12" s="76" t="s">
        <v>970</v>
      </c>
      <c r="AJ12" s="68">
        <v>8.0000000000000002E-3</v>
      </c>
      <c r="AK12" s="68">
        <v>8.0000000000000002E-3</v>
      </c>
      <c r="AL12" s="68">
        <v>8.9999999999999993E-3</v>
      </c>
      <c r="AM12" s="68">
        <v>8.0000000000000002E-3</v>
      </c>
      <c r="AN12" s="68">
        <v>8.0000000000000002E-3</v>
      </c>
      <c r="AO12" s="68">
        <v>8.0000000000000002E-3</v>
      </c>
      <c r="AP12" s="68">
        <v>0.01</v>
      </c>
      <c r="AQ12" s="69">
        <f t="shared" si="0"/>
        <v>8.0000000000000002E-3</v>
      </c>
      <c r="AR12" s="69">
        <f t="shared" si="1"/>
        <v>0.01</v>
      </c>
      <c r="AS12" s="69">
        <f t="shared" si="2"/>
        <v>9.0000000000000011E-3</v>
      </c>
      <c r="AT12" s="68">
        <v>1.0999999999999999E-2</v>
      </c>
      <c r="AU12" s="68">
        <v>8.9999999999999993E-3</v>
      </c>
      <c r="AV12" s="68">
        <v>8.9999999999999993E-3</v>
      </c>
      <c r="AW12" s="68">
        <v>1.0999999999999999E-2</v>
      </c>
      <c r="AX12" s="68">
        <v>7.0000000000000001E-3</v>
      </c>
      <c r="AY12" s="68">
        <v>8.9999999999999993E-3</v>
      </c>
      <c r="AZ12" s="68">
        <v>8.9999999999999993E-3</v>
      </c>
      <c r="BA12" s="68">
        <f t="shared" si="3"/>
        <v>7.0000000000000001E-3</v>
      </c>
      <c r="BB12" s="68">
        <f t="shared" si="4"/>
        <v>1.0999999999999999E-2</v>
      </c>
      <c r="BC12" s="68">
        <f t="shared" si="5"/>
        <v>8.9999999999999993E-3</v>
      </c>
      <c r="BD12" s="68">
        <v>8.0000000000000002E-3</v>
      </c>
      <c r="BE12" s="68">
        <v>8.9999999999999993E-3</v>
      </c>
      <c r="BF12" s="68">
        <f t="shared" si="6"/>
        <v>8.0000000000000002E-3</v>
      </c>
      <c r="BG12" s="68">
        <f t="shared" si="7"/>
        <v>8.9999999999999993E-3</v>
      </c>
      <c r="BH12" s="94">
        <f t="shared" si="8"/>
        <v>8.5000000000000006E-3</v>
      </c>
      <c r="BI12" s="136"/>
    </row>
    <row r="13" spans="1:61">
      <c r="A13" s="96" t="s">
        <v>925</v>
      </c>
      <c r="B13" s="39" t="s">
        <v>928</v>
      </c>
      <c r="C13" s="39">
        <v>5.0999999999999997E-2</v>
      </c>
      <c r="D13" s="39">
        <v>1.45</v>
      </c>
      <c r="E13" s="39">
        <v>3.0000000000000001E-3</v>
      </c>
      <c r="F13" s="39">
        <v>2E-3</v>
      </c>
      <c r="G13" s="39">
        <v>1.0999999999999999E-2</v>
      </c>
      <c r="H13" s="39">
        <v>2.1000000000000001E-2</v>
      </c>
      <c r="I13" s="39">
        <v>0.01</v>
      </c>
      <c r="J13" s="39">
        <v>2.5000000000000001E-2</v>
      </c>
      <c r="K13" s="39">
        <v>2E-3</v>
      </c>
      <c r="L13" s="39">
        <v>2.68</v>
      </c>
      <c r="M13" s="39">
        <v>8.0000000000000002E-3</v>
      </c>
      <c r="N13" s="39">
        <v>0.17399999999999999</v>
      </c>
      <c r="O13" s="39">
        <v>5.0000000000000001E-3</v>
      </c>
      <c r="P13" s="39">
        <v>2E-3</v>
      </c>
      <c r="Q13" s="39">
        <v>0</v>
      </c>
      <c r="R13" s="39">
        <v>2E-3</v>
      </c>
      <c r="S13" s="39">
        <v>1E-3</v>
      </c>
      <c r="T13" s="39">
        <v>0.01</v>
      </c>
      <c r="U13" s="39">
        <v>3.0000000000000001E-3</v>
      </c>
      <c r="V13" s="39">
        <v>1.6E-2</v>
      </c>
      <c r="W13" s="39">
        <v>3.0000000000000001E-3</v>
      </c>
      <c r="X13" s="39">
        <v>3.5000000000000003E-2</v>
      </c>
      <c r="Y13" s="45">
        <v>6.0000000000000001E-3</v>
      </c>
      <c r="Z13" s="103">
        <f t="shared" si="9"/>
        <v>0.2857142857142857</v>
      </c>
      <c r="AA13" s="103">
        <f t="shared" si="10"/>
        <v>0.2857142857142857</v>
      </c>
      <c r="AB13" s="103">
        <f t="shared" si="11"/>
        <v>5.7142857142857141E-2</v>
      </c>
      <c r="AC13" s="103">
        <f t="shared" si="12"/>
        <v>5</v>
      </c>
      <c r="AD13" s="108">
        <v>1.5472972972972974</v>
      </c>
      <c r="AE13" s="108">
        <v>1.2089249492900609</v>
      </c>
      <c r="AF13" s="103">
        <f t="shared" si="13"/>
        <v>3.2314410480349345</v>
      </c>
      <c r="AG13" s="40">
        <f t="shared" si="14"/>
        <v>4.7267497603068073E-2</v>
      </c>
      <c r="AI13" s="76" t="s">
        <v>971</v>
      </c>
      <c r="AJ13" s="68">
        <v>0.43</v>
      </c>
      <c r="AK13" s="68">
        <v>0.41</v>
      </c>
      <c r="AL13" s="68">
        <v>0.39</v>
      </c>
      <c r="AM13" s="68">
        <v>0.44</v>
      </c>
      <c r="AN13" s="68">
        <v>0.41</v>
      </c>
      <c r="AO13" s="68">
        <v>0.39</v>
      </c>
      <c r="AP13" s="68">
        <v>0.35</v>
      </c>
      <c r="AQ13" s="69">
        <f t="shared" si="0"/>
        <v>0.35</v>
      </c>
      <c r="AR13" s="69">
        <f t="shared" si="1"/>
        <v>0.44</v>
      </c>
      <c r="AS13" s="69">
        <f t="shared" si="2"/>
        <v>0.39500000000000002</v>
      </c>
      <c r="AT13" s="68">
        <v>0.37</v>
      </c>
      <c r="AU13" s="68">
        <v>0.41</v>
      </c>
      <c r="AV13" s="68">
        <v>0.38</v>
      </c>
      <c r="AW13" s="68">
        <v>0.38</v>
      </c>
      <c r="AX13" s="68">
        <v>0.41</v>
      </c>
      <c r="AY13" s="68">
        <v>0.43</v>
      </c>
      <c r="AZ13" s="68">
        <v>0.37</v>
      </c>
      <c r="BA13" s="68">
        <f t="shared" si="3"/>
        <v>0.37</v>
      </c>
      <c r="BB13" s="68">
        <f t="shared" si="4"/>
        <v>0.43</v>
      </c>
      <c r="BC13" s="68">
        <f t="shared" si="5"/>
        <v>0.4</v>
      </c>
      <c r="BD13" s="68">
        <v>0.4</v>
      </c>
      <c r="BE13" s="68">
        <v>0.4</v>
      </c>
      <c r="BF13" s="68">
        <f t="shared" si="6"/>
        <v>0.4</v>
      </c>
      <c r="BG13" s="68">
        <f t="shared" si="7"/>
        <v>0.4</v>
      </c>
      <c r="BH13" s="94">
        <f t="shared" si="8"/>
        <v>0.4</v>
      </c>
      <c r="BI13" s="136"/>
    </row>
    <row r="14" spans="1:61">
      <c r="A14" s="96" t="s">
        <v>925</v>
      </c>
      <c r="B14" s="41" t="s">
        <v>929</v>
      </c>
      <c r="C14" s="41">
        <v>4.3999999999999997E-2</v>
      </c>
      <c r="D14" s="41">
        <v>8.48</v>
      </c>
      <c r="E14" s="41">
        <v>1.7000000000000001E-2</v>
      </c>
      <c r="F14" s="41">
        <v>5.8999999999999997E-2</v>
      </c>
      <c r="G14" s="41">
        <v>1.7999999999999999E-2</v>
      </c>
      <c r="H14" s="41">
        <v>1.4999999999999999E-2</v>
      </c>
      <c r="I14" s="41">
        <v>0.11799999999999999</v>
      </c>
      <c r="J14" s="41">
        <v>0.255</v>
      </c>
      <c r="K14" s="41">
        <v>2.5999999999999999E-2</v>
      </c>
      <c r="L14" s="41">
        <v>5.58</v>
      </c>
      <c r="M14" s="41">
        <v>0.10299999999999999</v>
      </c>
      <c r="N14" s="41">
        <v>0.4</v>
      </c>
      <c r="O14" s="41">
        <v>1.2E-2</v>
      </c>
      <c r="P14" s="41">
        <v>2.1000000000000001E-2</v>
      </c>
      <c r="Q14" s="41">
        <v>5.0000000000000001E-3</v>
      </c>
      <c r="R14" s="41">
        <v>2.1999999999999999E-2</v>
      </c>
      <c r="S14" s="41">
        <v>3.0000000000000001E-3</v>
      </c>
      <c r="T14" s="41">
        <v>2.5000000000000001E-2</v>
      </c>
      <c r="U14" s="41">
        <v>5.0000000000000001E-3</v>
      </c>
      <c r="V14" s="41">
        <v>0.02</v>
      </c>
      <c r="W14" s="41">
        <v>4.0000000000000001E-3</v>
      </c>
      <c r="X14" s="41">
        <v>0.03</v>
      </c>
      <c r="Y14" s="46">
        <v>5.0000000000000001E-3</v>
      </c>
      <c r="Z14" s="103">
        <f t="shared" si="9"/>
        <v>0.83333333333333337</v>
      </c>
      <c r="AA14" s="103">
        <f t="shared" si="10"/>
        <v>3.9333333333333331</v>
      </c>
      <c r="AB14" s="103">
        <f t="shared" si="11"/>
        <v>0.73333333333333328</v>
      </c>
      <c r="AC14" s="103">
        <f t="shared" si="12"/>
        <v>5.6190476190476186</v>
      </c>
      <c r="AD14" s="108">
        <v>1.5472972972972974</v>
      </c>
      <c r="AE14" s="108">
        <v>1.2089249492900609</v>
      </c>
      <c r="AF14" s="103">
        <f t="shared" si="13"/>
        <v>3.6315242254106876</v>
      </c>
      <c r="AG14" s="40">
        <f t="shared" si="14"/>
        <v>0.60659955257270692</v>
      </c>
      <c r="AI14" s="76" t="s">
        <v>972</v>
      </c>
      <c r="AJ14" s="68">
        <v>0.31</v>
      </c>
      <c r="AK14" s="68">
        <v>0.28999999999999998</v>
      </c>
      <c r="AL14" s="68">
        <v>0.28000000000000003</v>
      </c>
      <c r="AM14" s="68">
        <v>0.3</v>
      </c>
      <c r="AN14" s="68">
        <v>0.28000000000000003</v>
      </c>
      <c r="AO14" s="68">
        <v>0.3</v>
      </c>
      <c r="AP14" s="68">
        <v>0.3</v>
      </c>
      <c r="AQ14" s="69">
        <f t="shared" si="0"/>
        <v>0.28000000000000003</v>
      </c>
      <c r="AR14" s="69">
        <f t="shared" si="1"/>
        <v>0.31</v>
      </c>
      <c r="AS14" s="69">
        <f t="shared" si="2"/>
        <v>0.29500000000000004</v>
      </c>
      <c r="AT14" s="68">
        <v>0.32</v>
      </c>
      <c r="AU14" s="68">
        <v>0.31</v>
      </c>
      <c r="AV14" s="68">
        <v>0.3</v>
      </c>
      <c r="AW14" s="68">
        <v>0.3</v>
      </c>
      <c r="AX14" s="68">
        <v>0.31</v>
      </c>
      <c r="AY14" s="68">
        <v>0.3</v>
      </c>
      <c r="AZ14" s="68">
        <v>0.32</v>
      </c>
      <c r="BA14" s="68">
        <f t="shared" si="3"/>
        <v>0.3</v>
      </c>
      <c r="BB14" s="68">
        <f t="shared" si="4"/>
        <v>0.32</v>
      </c>
      <c r="BC14" s="68">
        <f t="shared" si="5"/>
        <v>0.31</v>
      </c>
      <c r="BD14" s="68">
        <v>0.3</v>
      </c>
      <c r="BE14" s="68">
        <v>0.31</v>
      </c>
      <c r="BF14" s="68">
        <f t="shared" si="6"/>
        <v>0.3</v>
      </c>
      <c r="BG14" s="68">
        <f t="shared" si="7"/>
        <v>0.31</v>
      </c>
      <c r="BH14" s="94">
        <f t="shared" si="8"/>
        <v>0.30499999999999999</v>
      </c>
      <c r="BI14" s="136"/>
    </row>
    <row r="15" spans="1:61">
      <c r="A15" s="96" t="s">
        <v>925</v>
      </c>
      <c r="B15" s="39" t="s">
        <v>930</v>
      </c>
      <c r="C15" s="39">
        <v>6.2E-2</v>
      </c>
      <c r="D15" s="39">
        <v>1.66</v>
      </c>
      <c r="E15" s="39">
        <v>5.0000000000000001E-3</v>
      </c>
      <c r="F15" s="39">
        <v>7.0000000000000001E-3</v>
      </c>
      <c r="G15" s="39">
        <v>1.2999999999999999E-2</v>
      </c>
      <c r="H15" s="39">
        <v>0.02</v>
      </c>
      <c r="I15" s="39">
        <v>2.1999999999999999E-2</v>
      </c>
      <c r="J15" s="39">
        <v>4.9000000000000002E-2</v>
      </c>
      <c r="K15" s="39">
        <v>4.0000000000000001E-3</v>
      </c>
      <c r="L15" s="39">
        <v>2.5299999999999998</v>
      </c>
      <c r="M15" s="39">
        <v>2.1000000000000001E-2</v>
      </c>
      <c r="N15" s="39">
        <v>0.20899999999999999</v>
      </c>
      <c r="O15" s="39">
        <v>7.0000000000000001E-3</v>
      </c>
      <c r="P15" s="39">
        <v>4.0000000000000001E-3</v>
      </c>
      <c r="Q15" s="39">
        <v>1E-3</v>
      </c>
      <c r="R15" s="39">
        <v>5.0000000000000001E-3</v>
      </c>
      <c r="S15" s="39">
        <v>1E-3</v>
      </c>
      <c r="T15" s="39">
        <v>1.2E-2</v>
      </c>
      <c r="U15" s="39">
        <v>3.0000000000000001E-3</v>
      </c>
      <c r="V15" s="39">
        <v>1.4999999999999999E-2</v>
      </c>
      <c r="W15" s="39">
        <v>3.0000000000000001E-3</v>
      </c>
      <c r="X15" s="39">
        <v>2.8000000000000001E-2</v>
      </c>
      <c r="Y15" s="45">
        <v>7.0000000000000001E-3</v>
      </c>
      <c r="Z15" s="103">
        <f t="shared" si="9"/>
        <v>0.42857142857142855</v>
      </c>
      <c r="AA15" s="103">
        <f t="shared" si="10"/>
        <v>0.7857142857142857</v>
      </c>
      <c r="AB15" s="103">
        <f t="shared" si="11"/>
        <v>0.17857142857142858</v>
      </c>
      <c r="AC15" s="103">
        <f t="shared" si="12"/>
        <v>5.5</v>
      </c>
      <c r="AD15" s="108">
        <v>1.5472972972972974</v>
      </c>
      <c r="AE15" s="108">
        <v>1.2089249492900609</v>
      </c>
      <c r="AF15" s="103">
        <f t="shared" si="13"/>
        <v>3.5545851528384276</v>
      </c>
      <c r="AG15" s="40">
        <f t="shared" si="14"/>
        <v>0.14771093000958774</v>
      </c>
      <c r="AI15" s="76" t="s">
        <v>973</v>
      </c>
      <c r="AJ15" s="68">
        <v>3.85</v>
      </c>
      <c r="AK15" s="68">
        <v>6.65</v>
      </c>
      <c r="AL15" s="68">
        <v>4.7</v>
      </c>
      <c r="AM15" s="68">
        <v>1.7</v>
      </c>
      <c r="AN15" s="68">
        <v>8.93</v>
      </c>
      <c r="AO15" s="68">
        <v>2.46</v>
      </c>
      <c r="AP15" s="68">
        <v>4.5999999999999996</v>
      </c>
      <c r="AQ15" s="69">
        <f t="shared" si="0"/>
        <v>1.7</v>
      </c>
      <c r="AR15" s="69">
        <f t="shared" si="1"/>
        <v>8.93</v>
      </c>
      <c r="AS15" s="69">
        <f t="shared" si="2"/>
        <v>5.3149999999999995</v>
      </c>
      <c r="AT15" s="68">
        <v>2.78</v>
      </c>
      <c r="AU15" s="68">
        <v>3.05</v>
      </c>
      <c r="AV15" s="68">
        <v>5.28</v>
      </c>
      <c r="AW15" s="68">
        <v>5.36</v>
      </c>
      <c r="AX15" s="68">
        <v>1.92</v>
      </c>
      <c r="AY15" s="68">
        <v>1.05</v>
      </c>
      <c r="AZ15" s="68">
        <v>2.12</v>
      </c>
      <c r="BA15" s="68">
        <f t="shared" si="3"/>
        <v>1.05</v>
      </c>
      <c r="BB15" s="68">
        <f t="shared" si="4"/>
        <v>5.36</v>
      </c>
      <c r="BC15" s="68">
        <f t="shared" si="5"/>
        <v>3.2050000000000001</v>
      </c>
      <c r="BD15" s="68">
        <v>6.38</v>
      </c>
      <c r="BE15" s="68">
        <v>1.43</v>
      </c>
      <c r="BF15" s="68">
        <f t="shared" si="6"/>
        <v>1.43</v>
      </c>
      <c r="BG15" s="68">
        <f t="shared" si="7"/>
        <v>6.38</v>
      </c>
      <c r="BH15" s="94">
        <f t="shared" si="8"/>
        <v>3.9049999999999998</v>
      </c>
      <c r="BI15" s="136"/>
    </row>
    <row r="16" spans="1:61" ht="16" thickBot="1">
      <c r="A16" s="96" t="s">
        <v>925</v>
      </c>
      <c r="B16" s="39" t="s">
        <v>931</v>
      </c>
      <c r="C16" s="39">
        <v>0.123</v>
      </c>
      <c r="D16" s="39">
        <v>3.91</v>
      </c>
      <c r="E16" s="39">
        <v>1.4E-2</v>
      </c>
      <c r="F16" s="39">
        <v>8.0000000000000002E-3</v>
      </c>
      <c r="G16" s="39">
        <v>1.9E-2</v>
      </c>
      <c r="H16" s="39">
        <v>1.7000000000000001E-2</v>
      </c>
      <c r="I16" s="39">
        <v>4.3999999999999997E-2</v>
      </c>
      <c r="J16" s="39">
        <v>0.10199999999999999</v>
      </c>
      <c r="K16" s="39">
        <v>1.2999999999999999E-2</v>
      </c>
      <c r="L16" s="39">
        <v>1.62</v>
      </c>
      <c r="M16" s="39">
        <v>4.5999999999999999E-2</v>
      </c>
      <c r="N16" s="39">
        <v>0.36899999999999999</v>
      </c>
      <c r="O16" s="39">
        <v>0.01</v>
      </c>
      <c r="P16" s="39">
        <v>1.0999999999999999E-2</v>
      </c>
      <c r="Q16" s="39">
        <v>5.0000000000000001E-3</v>
      </c>
      <c r="R16" s="39">
        <v>2.1000000000000001E-2</v>
      </c>
      <c r="S16" s="39">
        <v>6.0000000000000001E-3</v>
      </c>
      <c r="T16" s="39">
        <v>0.05</v>
      </c>
      <c r="U16" s="39">
        <v>1.4E-2</v>
      </c>
      <c r="V16" s="39">
        <v>5.0999999999999997E-2</v>
      </c>
      <c r="W16" s="39">
        <v>0.01</v>
      </c>
      <c r="X16" s="39">
        <v>7.5999999999999998E-2</v>
      </c>
      <c r="Y16" s="45">
        <v>1.2999999999999999E-2</v>
      </c>
      <c r="Z16" s="103">
        <f t="shared" si="9"/>
        <v>0.65789473684210531</v>
      </c>
      <c r="AA16" s="103">
        <f t="shared" si="10"/>
        <v>0.57894736842105265</v>
      </c>
      <c r="AB16" s="103">
        <f t="shared" si="11"/>
        <v>0.27631578947368424</v>
      </c>
      <c r="AC16" s="103">
        <f t="shared" si="12"/>
        <v>4</v>
      </c>
      <c r="AD16" s="108">
        <v>1.5472972972972974</v>
      </c>
      <c r="AE16" s="108">
        <v>1.2089249492900609</v>
      </c>
      <c r="AF16" s="103">
        <f t="shared" si="13"/>
        <v>2.5851528384279474</v>
      </c>
      <c r="AG16" s="40">
        <f t="shared" si="14"/>
        <v>0.22856322854115155</v>
      </c>
      <c r="AI16" s="77" t="s">
        <v>974</v>
      </c>
      <c r="AJ16" s="67">
        <v>100.4</v>
      </c>
      <c r="AK16" s="67">
        <v>99.66</v>
      </c>
      <c r="AL16" s="67">
        <v>99.73</v>
      </c>
      <c r="AM16" s="67">
        <v>99.79</v>
      </c>
      <c r="AN16" s="67">
        <v>100.23</v>
      </c>
      <c r="AO16" s="67">
        <v>100.59</v>
      </c>
      <c r="AP16" s="67">
        <v>99.68</v>
      </c>
      <c r="AQ16" s="70">
        <f t="shared" si="0"/>
        <v>99.66</v>
      </c>
      <c r="AR16" s="70">
        <f t="shared" si="1"/>
        <v>100.59</v>
      </c>
      <c r="AS16" s="71">
        <f t="shared" si="2"/>
        <v>100.125</v>
      </c>
      <c r="AT16" s="67">
        <v>99.83</v>
      </c>
      <c r="AU16" s="67">
        <v>99.33</v>
      </c>
      <c r="AV16" s="67">
        <v>99.84</v>
      </c>
      <c r="AW16" s="67">
        <v>99.97</v>
      </c>
      <c r="AX16" s="67">
        <v>99.96</v>
      </c>
      <c r="AY16" s="67">
        <v>99.9</v>
      </c>
      <c r="AZ16" s="67">
        <v>99.73</v>
      </c>
      <c r="BA16" s="67">
        <f t="shared" si="3"/>
        <v>99.33</v>
      </c>
      <c r="BB16" s="67">
        <f t="shared" si="4"/>
        <v>99.97</v>
      </c>
      <c r="BC16" s="67">
        <f t="shared" si="5"/>
        <v>99.65</v>
      </c>
      <c r="BD16" s="67">
        <v>99.48</v>
      </c>
      <c r="BE16" s="67">
        <v>100.08</v>
      </c>
      <c r="BF16" s="67">
        <f t="shared" si="6"/>
        <v>99.48</v>
      </c>
      <c r="BG16" s="67">
        <f t="shared" si="7"/>
        <v>100.08</v>
      </c>
      <c r="BH16" s="95">
        <f t="shared" si="8"/>
        <v>99.78</v>
      </c>
      <c r="BI16" s="137"/>
    </row>
    <row r="17" spans="1:62">
      <c r="A17" s="96" t="s">
        <v>925</v>
      </c>
      <c r="B17" s="41" t="s">
        <v>932</v>
      </c>
      <c r="C17" s="41">
        <v>9.8000000000000004E-2</v>
      </c>
      <c r="D17" s="41">
        <v>1.87</v>
      </c>
      <c r="E17" s="41">
        <v>8.0000000000000002E-3</v>
      </c>
      <c r="F17" s="41">
        <v>6.0000000000000001E-3</v>
      </c>
      <c r="G17" s="41">
        <v>1.4E-2</v>
      </c>
      <c r="H17" s="41">
        <v>1.7000000000000001E-2</v>
      </c>
      <c r="I17" s="41">
        <v>3.4000000000000002E-2</v>
      </c>
      <c r="J17" s="41">
        <v>7.9000000000000001E-2</v>
      </c>
      <c r="K17" s="41">
        <v>8.9999999999999993E-3</v>
      </c>
      <c r="L17" s="41">
        <v>1.44</v>
      </c>
      <c r="M17" s="41">
        <v>4.1000000000000002E-2</v>
      </c>
      <c r="N17" s="41">
        <v>0.35599999999999998</v>
      </c>
      <c r="O17" s="41">
        <v>8.9999999999999993E-3</v>
      </c>
      <c r="P17" s="41">
        <v>0.01</v>
      </c>
      <c r="Q17" s="41">
        <v>2E-3</v>
      </c>
      <c r="R17" s="41">
        <v>1.2E-2</v>
      </c>
      <c r="S17" s="41">
        <v>2E-3</v>
      </c>
      <c r="T17" s="41">
        <v>2.1999999999999999E-2</v>
      </c>
      <c r="U17" s="41">
        <v>5.0000000000000001E-3</v>
      </c>
      <c r="V17" s="41">
        <v>2.1999999999999999E-2</v>
      </c>
      <c r="W17" s="41">
        <v>4.0000000000000001E-3</v>
      </c>
      <c r="X17" s="41">
        <v>3.3000000000000002E-2</v>
      </c>
      <c r="Y17" s="46">
        <v>6.0000000000000001E-3</v>
      </c>
      <c r="Z17" s="103">
        <f t="shared" si="9"/>
        <v>0.66666666666666663</v>
      </c>
      <c r="AA17" s="103">
        <f t="shared" si="10"/>
        <v>1.0303030303030303</v>
      </c>
      <c r="AB17" s="103">
        <f t="shared" si="11"/>
        <v>0.36363636363636365</v>
      </c>
      <c r="AC17" s="103">
        <f t="shared" si="12"/>
        <v>3.4000000000000004</v>
      </c>
      <c r="AD17" s="108">
        <v>1.5472972972972974</v>
      </c>
      <c r="AE17" s="108">
        <v>1.2089249492900609</v>
      </c>
      <c r="AF17" s="103">
        <f t="shared" si="13"/>
        <v>2.1973799126637554</v>
      </c>
      <c r="AG17" s="40">
        <f t="shared" si="14"/>
        <v>0.30079316656497862</v>
      </c>
      <c r="AI17" s="78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</row>
    <row r="18" spans="1:62" ht="16" thickBot="1">
      <c r="A18" s="96" t="s">
        <v>933</v>
      </c>
      <c r="B18" s="41" t="s">
        <v>934</v>
      </c>
      <c r="C18" s="41">
        <v>3.5000000000000003E-2</v>
      </c>
      <c r="D18" s="41">
        <v>0.54300000000000004</v>
      </c>
      <c r="E18" s="41">
        <v>3.0000000000000001E-3</v>
      </c>
      <c r="F18" s="41">
        <v>2E-3</v>
      </c>
      <c r="G18" s="41">
        <v>1.0999999999999999E-2</v>
      </c>
      <c r="H18" s="41">
        <v>2.1000000000000001E-2</v>
      </c>
      <c r="I18" s="41">
        <v>8.0000000000000002E-3</v>
      </c>
      <c r="J18" s="41">
        <v>2.1999999999999999E-2</v>
      </c>
      <c r="K18" s="41">
        <v>2E-3</v>
      </c>
      <c r="L18" s="41">
        <v>3.07</v>
      </c>
      <c r="M18" s="41">
        <v>8.0000000000000002E-3</v>
      </c>
      <c r="N18" s="41">
        <v>0.222</v>
      </c>
      <c r="O18" s="41">
        <v>6.0000000000000001E-3</v>
      </c>
      <c r="P18" s="41">
        <v>3.0000000000000001E-3</v>
      </c>
      <c r="Q18" s="41">
        <v>1E-3</v>
      </c>
      <c r="R18" s="41">
        <v>3.0000000000000001E-3</v>
      </c>
      <c r="S18" s="41">
        <v>0</v>
      </c>
      <c r="T18" s="41">
        <v>5.0000000000000001E-3</v>
      </c>
      <c r="U18" s="41">
        <v>1E-3</v>
      </c>
      <c r="V18" s="41">
        <v>5.0000000000000001E-3</v>
      </c>
      <c r="W18" s="41">
        <v>1E-3</v>
      </c>
      <c r="X18" s="41">
        <v>1.0999999999999999E-2</v>
      </c>
      <c r="Y18" s="46">
        <v>2E-3</v>
      </c>
      <c r="Z18" s="103">
        <f t="shared" si="9"/>
        <v>0.45454545454545459</v>
      </c>
      <c r="AA18" s="103">
        <f t="shared" si="10"/>
        <v>0.72727272727272729</v>
      </c>
      <c r="AB18" s="103">
        <f t="shared" si="11"/>
        <v>0.27272727272727276</v>
      </c>
      <c r="AC18" s="103">
        <f t="shared" si="12"/>
        <v>2.6666666666666665</v>
      </c>
      <c r="AD18" s="108">
        <v>1.5472972972972974</v>
      </c>
      <c r="AE18" s="108">
        <v>1.2089249492900609</v>
      </c>
      <c r="AF18" s="103">
        <f t="shared" si="13"/>
        <v>1.7234352256186316</v>
      </c>
      <c r="AG18" s="40">
        <f t="shared" si="14"/>
        <v>0.22559487492373401</v>
      </c>
      <c r="AI18" s="7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</row>
    <row r="19" spans="1:62" ht="16" thickBot="1">
      <c r="A19" s="96" t="s">
        <v>933</v>
      </c>
      <c r="B19" s="41" t="s">
        <v>935</v>
      </c>
      <c r="C19" s="41">
        <v>9.8000000000000004E-2</v>
      </c>
      <c r="D19" s="41">
        <v>1.88</v>
      </c>
      <c r="E19" s="41">
        <v>0.01</v>
      </c>
      <c r="F19" s="41">
        <v>5.0000000000000001E-3</v>
      </c>
      <c r="G19" s="41">
        <v>2.4E-2</v>
      </c>
      <c r="H19" s="41">
        <v>1.7999999999999999E-2</v>
      </c>
      <c r="I19" s="41">
        <v>2.8000000000000001E-2</v>
      </c>
      <c r="J19" s="41">
        <v>6.9000000000000006E-2</v>
      </c>
      <c r="K19" s="41">
        <v>7.0000000000000001E-3</v>
      </c>
      <c r="L19" s="41">
        <v>2.68</v>
      </c>
      <c r="M19" s="41">
        <v>2.9000000000000001E-2</v>
      </c>
      <c r="N19" s="41">
        <v>0.47199999999999998</v>
      </c>
      <c r="O19" s="41">
        <v>1.0999999999999999E-2</v>
      </c>
      <c r="P19" s="41">
        <v>8.9999999999999993E-3</v>
      </c>
      <c r="Q19" s="41">
        <v>2E-3</v>
      </c>
      <c r="R19" s="41">
        <v>0.01</v>
      </c>
      <c r="S19" s="41">
        <v>2E-3</v>
      </c>
      <c r="T19" s="41">
        <v>1.7000000000000001E-2</v>
      </c>
      <c r="U19" s="41">
        <v>6.0000000000000001E-3</v>
      </c>
      <c r="V19" s="41">
        <v>2.1999999999999999E-2</v>
      </c>
      <c r="W19" s="41">
        <v>4.0000000000000001E-3</v>
      </c>
      <c r="X19" s="41">
        <v>3.7999999999999999E-2</v>
      </c>
      <c r="Y19" s="46">
        <v>7.0000000000000001E-3</v>
      </c>
      <c r="Z19" s="103">
        <f t="shared" si="9"/>
        <v>0.44736842105263164</v>
      </c>
      <c r="AA19" s="103">
        <f t="shared" si="10"/>
        <v>0.73684210526315796</v>
      </c>
      <c r="AB19" s="103">
        <f t="shared" si="11"/>
        <v>0.26315789473684209</v>
      </c>
      <c r="AC19" s="103">
        <f t="shared" si="12"/>
        <v>3.1111111111111116</v>
      </c>
      <c r="AD19" s="108">
        <v>1.5472972972972974</v>
      </c>
      <c r="AE19" s="108">
        <v>1.2089249492900609</v>
      </c>
      <c r="AF19" s="103">
        <f t="shared" si="13"/>
        <v>2.0106744298884038</v>
      </c>
      <c r="AG19" s="40">
        <f t="shared" si="14"/>
        <v>0.21767926527728715</v>
      </c>
      <c r="AI19" s="74" t="s">
        <v>955</v>
      </c>
      <c r="AJ19" s="144" t="s">
        <v>916</v>
      </c>
      <c r="AK19" s="164"/>
      <c r="AL19" s="164"/>
      <c r="AM19" s="164"/>
      <c r="AN19" s="164"/>
      <c r="AO19" s="145"/>
      <c r="AP19" s="146" t="s">
        <v>115</v>
      </c>
      <c r="AQ19" s="146" t="s">
        <v>114</v>
      </c>
      <c r="AR19" s="146" t="s">
        <v>958</v>
      </c>
      <c r="AS19" s="144" t="s">
        <v>925</v>
      </c>
      <c r="AT19" s="164"/>
      <c r="AU19" s="164"/>
      <c r="AV19" s="164"/>
      <c r="AW19" s="164"/>
      <c r="AX19" s="164"/>
      <c r="AY19" s="164"/>
      <c r="AZ19" s="164"/>
      <c r="BA19" s="145"/>
      <c r="BB19" s="162" t="s">
        <v>115</v>
      </c>
      <c r="BC19" s="160" t="s">
        <v>114</v>
      </c>
      <c r="BD19" s="158" t="s">
        <v>958</v>
      </c>
      <c r="BE19" s="144" t="s">
        <v>933</v>
      </c>
      <c r="BF19" s="145"/>
      <c r="BG19" s="146" t="s">
        <v>115</v>
      </c>
      <c r="BH19" s="146" t="s">
        <v>114</v>
      </c>
      <c r="BI19" s="146" t="s">
        <v>958</v>
      </c>
      <c r="BJ19" s="135" t="s">
        <v>648</v>
      </c>
    </row>
    <row r="20" spans="1:62" ht="28.5" customHeight="1" thickBot="1">
      <c r="A20" s="152" t="s">
        <v>648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4"/>
      <c r="Z20" s="103"/>
      <c r="AA20" s="103"/>
      <c r="AB20" s="103"/>
      <c r="AC20" s="103"/>
      <c r="AD20" s="108"/>
      <c r="AE20" s="108"/>
      <c r="AF20" s="103"/>
      <c r="AI20" s="75" t="s">
        <v>113</v>
      </c>
      <c r="AJ20" s="83" t="s">
        <v>937</v>
      </c>
      <c r="AK20" s="84" t="s">
        <v>938</v>
      </c>
      <c r="AL20" s="84" t="s">
        <v>939</v>
      </c>
      <c r="AM20" s="84" t="s">
        <v>940</v>
      </c>
      <c r="AN20" s="84" t="s">
        <v>941</v>
      </c>
      <c r="AO20" s="85" t="s">
        <v>942</v>
      </c>
      <c r="AP20" s="147"/>
      <c r="AQ20" s="147"/>
      <c r="AR20" s="147"/>
      <c r="AS20" s="86" t="s">
        <v>943</v>
      </c>
      <c r="AT20" s="84" t="s">
        <v>944</v>
      </c>
      <c r="AU20" s="84" t="s">
        <v>945</v>
      </c>
      <c r="AV20" s="84" t="s">
        <v>946</v>
      </c>
      <c r="AW20" s="84" t="s">
        <v>947</v>
      </c>
      <c r="AX20" s="84" t="s">
        <v>948</v>
      </c>
      <c r="AY20" s="84" t="s">
        <v>949</v>
      </c>
      <c r="AZ20" s="87" t="s">
        <v>950</v>
      </c>
      <c r="BA20" s="88" t="s">
        <v>951</v>
      </c>
      <c r="BB20" s="163"/>
      <c r="BC20" s="161"/>
      <c r="BD20" s="159"/>
      <c r="BE20" s="89" t="s">
        <v>952</v>
      </c>
      <c r="BF20" s="88" t="s">
        <v>953</v>
      </c>
      <c r="BG20" s="147"/>
      <c r="BH20" s="147"/>
      <c r="BI20" s="147"/>
      <c r="BJ20" s="136"/>
    </row>
    <row r="21" spans="1:62" s="42" customFormat="1" ht="28" customHeight="1">
      <c r="A21" s="47" t="s">
        <v>954</v>
      </c>
      <c r="B21" s="37" t="s">
        <v>113</v>
      </c>
      <c r="C21" s="37" t="s">
        <v>893</v>
      </c>
      <c r="D21" s="37" t="s">
        <v>894</v>
      </c>
      <c r="E21" s="37" t="s">
        <v>895</v>
      </c>
      <c r="F21" s="37" t="s">
        <v>896</v>
      </c>
      <c r="G21" s="37" t="s">
        <v>897</v>
      </c>
      <c r="H21" s="37" t="s">
        <v>898</v>
      </c>
      <c r="I21" s="37" t="s">
        <v>899</v>
      </c>
      <c r="J21" s="37" t="s">
        <v>900</v>
      </c>
      <c r="K21" s="37" t="s">
        <v>901</v>
      </c>
      <c r="L21" s="37" t="s">
        <v>902</v>
      </c>
      <c r="M21" s="37" t="s">
        <v>903</v>
      </c>
      <c r="N21" s="37" t="s">
        <v>904</v>
      </c>
      <c r="O21" s="37" t="s">
        <v>905</v>
      </c>
      <c r="P21" s="37" t="s">
        <v>906</v>
      </c>
      <c r="Q21" s="37" t="s">
        <v>907</v>
      </c>
      <c r="R21" s="37" t="s">
        <v>908</v>
      </c>
      <c r="S21" s="37" t="s">
        <v>909</v>
      </c>
      <c r="T21" s="37" t="s">
        <v>910</v>
      </c>
      <c r="U21" s="37" t="s">
        <v>911</v>
      </c>
      <c r="V21" s="37" t="s">
        <v>912</v>
      </c>
      <c r="W21" s="37" t="s">
        <v>913</v>
      </c>
      <c r="X21" s="37" t="s">
        <v>914</v>
      </c>
      <c r="Y21" s="48" t="s">
        <v>915</v>
      </c>
      <c r="Z21" s="103"/>
      <c r="AA21" s="103"/>
      <c r="AB21" s="103"/>
      <c r="AC21" s="103"/>
      <c r="AD21" s="108"/>
      <c r="AE21" s="108"/>
      <c r="AF21" s="103"/>
      <c r="AG21" s="40"/>
      <c r="AI21" s="79" t="s">
        <v>975</v>
      </c>
      <c r="AJ21" s="57">
        <v>39.43</v>
      </c>
      <c r="AK21" s="53">
        <v>40.619999999999997</v>
      </c>
      <c r="AL21" s="53">
        <v>40.22</v>
      </c>
      <c r="AM21" s="53">
        <v>39.9</v>
      </c>
      <c r="AN21" s="53">
        <v>40.11</v>
      </c>
      <c r="AO21" s="53">
        <v>39.15</v>
      </c>
      <c r="AP21" s="58">
        <f t="shared" ref="AP21:AP34" si="15">MIN(AJ21:AO21)</f>
        <v>39.15</v>
      </c>
      <c r="AQ21" s="58">
        <f t="shared" ref="AQ21:AQ34" si="16">MAX(AJ21:AO21)</f>
        <v>40.619999999999997</v>
      </c>
      <c r="AR21" s="59">
        <f t="shared" ref="AR21:AR34" si="17">AVERAGE(AP21:AQ21)</f>
        <v>39.884999999999998</v>
      </c>
      <c r="AS21" s="52">
        <v>41.07</v>
      </c>
      <c r="AT21" s="53">
        <v>42.34</v>
      </c>
      <c r="AU21" s="53">
        <v>40.39</v>
      </c>
      <c r="AV21" s="53">
        <v>41.1</v>
      </c>
      <c r="AW21" s="53">
        <v>39.39</v>
      </c>
      <c r="AX21" s="53">
        <v>40.58</v>
      </c>
      <c r="AY21" s="53">
        <v>40.729999999999997</v>
      </c>
      <c r="AZ21" s="53">
        <v>40.090000000000003</v>
      </c>
      <c r="BA21" s="53">
        <v>38.81</v>
      </c>
      <c r="BB21" s="53">
        <f t="shared" ref="BB21:BB34" si="18">MIN(AS21:BA21)</f>
        <v>38.81</v>
      </c>
      <c r="BC21" s="53">
        <f t="shared" ref="BC21:BC34" si="19">MAX(AS21:BB21)</f>
        <v>42.34</v>
      </c>
      <c r="BD21" s="60">
        <f t="shared" ref="BD21:BD34" si="20">AVERAGE(BB21:BC21)</f>
        <v>40.575000000000003</v>
      </c>
      <c r="BE21" s="57">
        <v>42.5</v>
      </c>
      <c r="BF21" s="53">
        <v>40.5</v>
      </c>
      <c r="BG21" s="53">
        <f t="shared" ref="BG21:BG34" si="21">MIN(BE21:BF21)</f>
        <v>40.5</v>
      </c>
      <c r="BH21" s="53">
        <f t="shared" ref="BH21:BH34" si="22">MAX(BE21:BF21)</f>
        <v>42.5</v>
      </c>
      <c r="BI21" s="60">
        <f t="shared" ref="BI21:BI34" si="23">AVERAGE(BG21:BH21)</f>
        <v>41.5</v>
      </c>
      <c r="BJ21" s="136"/>
    </row>
    <row r="22" spans="1:62" s="176" customFormat="1">
      <c r="A22" s="172" t="s">
        <v>916</v>
      </c>
      <c r="B22" s="173" t="s">
        <v>936</v>
      </c>
      <c r="C22" s="173">
        <v>0.106</v>
      </c>
      <c r="D22" s="173">
        <v>1.98</v>
      </c>
      <c r="E22" s="173">
        <v>0</v>
      </c>
      <c r="F22" s="173">
        <v>1.0999999999999999E-2</v>
      </c>
      <c r="G22" s="173">
        <v>1.6E-2</v>
      </c>
      <c r="H22" s="173">
        <v>6.0000000000000001E-3</v>
      </c>
      <c r="I22" s="173">
        <v>5.3999999999999999E-2</v>
      </c>
      <c r="J22" s="173">
        <v>9.8000000000000004E-2</v>
      </c>
      <c r="K22" s="173">
        <v>7.0000000000000001E-3</v>
      </c>
      <c r="L22" s="173">
        <v>2</v>
      </c>
      <c r="M22" s="173">
        <v>4.8000000000000001E-2</v>
      </c>
      <c r="N22" s="173">
        <v>0.30099999999999999</v>
      </c>
      <c r="O22" s="173">
        <v>2E-3</v>
      </c>
      <c r="P22" s="173">
        <v>4.0000000000000001E-3</v>
      </c>
      <c r="Q22" s="173">
        <v>0</v>
      </c>
      <c r="R22" s="173">
        <v>8.0000000000000002E-3</v>
      </c>
      <c r="S22" s="173">
        <v>0</v>
      </c>
      <c r="T22" s="173">
        <v>2.5000000000000001E-2</v>
      </c>
      <c r="U22" s="173">
        <v>2E-3</v>
      </c>
      <c r="V22" s="173">
        <v>3.1E-2</v>
      </c>
      <c r="W22" s="173">
        <v>1E-3</v>
      </c>
      <c r="X22" s="173">
        <v>5.2999999999999999E-2</v>
      </c>
      <c r="Y22" s="174">
        <v>7.0000000000000001E-3</v>
      </c>
      <c r="Z22" s="175">
        <f t="shared" si="9"/>
        <v>0.47169811320754723</v>
      </c>
      <c r="AA22" s="175">
        <f t="shared" si="10"/>
        <v>1.0188679245283019</v>
      </c>
      <c r="AB22" s="175">
        <f t="shared" si="11"/>
        <v>0.15094339622641509</v>
      </c>
      <c r="AC22" s="175">
        <f t="shared" si="12"/>
        <v>13.5</v>
      </c>
      <c r="AD22" s="175">
        <v>1.5472972972972974</v>
      </c>
      <c r="AE22" s="175">
        <v>1.2089249492900609</v>
      </c>
      <c r="AF22" s="175">
        <f t="shared" ref="AF22:AF39" si="24">AC22/AD22</f>
        <v>8.7248908296943224</v>
      </c>
      <c r="AG22" s="176">
        <f t="shared" ref="AG22:AG39" si="25">AB22/AE22</f>
        <v>0.12485754083829301</v>
      </c>
      <c r="AI22" s="187" t="s">
        <v>976</v>
      </c>
      <c r="AJ22" s="188">
        <v>1.7999999999999999E-2</v>
      </c>
      <c r="AK22" s="189">
        <v>1.6E-2</v>
      </c>
      <c r="AL22" s="189">
        <v>1.4E-2</v>
      </c>
      <c r="AM22" s="189">
        <v>1.2999999999999999E-2</v>
      </c>
      <c r="AN22" s="189">
        <v>2.5999999999999999E-2</v>
      </c>
      <c r="AO22" s="189">
        <v>2.5000000000000001E-2</v>
      </c>
      <c r="AP22" s="189">
        <f t="shared" si="15"/>
        <v>1.2999999999999999E-2</v>
      </c>
      <c r="AQ22" s="189">
        <f t="shared" si="16"/>
        <v>2.5999999999999999E-2</v>
      </c>
      <c r="AR22" s="190">
        <f t="shared" si="17"/>
        <v>1.95E-2</v>
      </c>
      <c r="AS22" s="191">
        <v>2.4E-2</v>
      </c>
      <c r="AT22" s="189">
        <v>1.7999999999999999E-2</v>
      </c>
      <c r="AU22" s="189">
        <v>2.4E-2</v>
      </c>
      <c r="AV22" s="189">
        <v>1.4E-2</v>
      </c>
      <c r="AW22" s="189">
        <v>6.6000000000000003E-2</v>
      </c>
      <c r="AX22" s="189">
        <v>2.1000000000000001E-2</v>
      </c>
      <c r="AY22" s="189">
        <v>1.2999999999999999E-2</v>
      </c>
      <c r="AZ22" s="189">
        <v>0.02</v>
      </c>
      <c r="BA22" s="189">
        <v>1.2999999999999999E-2</v>
      </c>
      <c r="BB22" s="189">
        <f t="shared" si="18"/>
        <v>1.2999999999999999E-2</v>
      </c>
      <c r="BC22" s="189">
        <f t="shared" si="19"/>
        <v>6.6000000000000003E-2</v>
      </c>
      <c r="BD22" s="192">
        <f t="shared" si="20"/>
        <v>3.95E-2</v>
      </c>
      <c r="BE22" s="188">
        <v>1.7999999999999999E-2</v>
      </c>
      <c r="BF22" s="189">
        <v>2.5999999999999999E-2</v>
      </c>
      <c r="BG22" s="189">
        <f t="shared" si="21"/>
        <v>1.7999999999999999E-2</v>
      </c>
      <c r="BH22" s="189">
        <f t="shared" si="22"/>
        <v>2.5999999999999999E-2</v>
      </c>
      <c r="BI22" s="192">
        <f t="shared" si="23"/>
        <v>2.1999999999999999E-2</v>
      </c>
      <c r="BJ22" s="136"/>
    </row>
    <row r="23" spans="1:62" s="176" customFormat="1">
      <c r="A23" s="172" t="s">
        <v>916</v>
      </c>
      <c r="B23" s="173" t="s">
        <v>937</v>
      </c>
      <c r="C23" s="173">
        <v>0.111</v>
      </c>
      <c r="D23" s="173">
        <v>1.54</v>
      </c>
      <c r="E23" s="173">
        <v>1.6E-2</v>
      </c>
      <c r="F23" s="173">
        <v>1.2E-2</v>
      </c>
      <c r="G23" s="173">
        <v>4.9000000000000002E-2</v>
      </c>
      <c r="H23" s="173">
        <v>2.1999999999999999E-2</v>
      </c>
      <c r="I23" s="173">
        <v>6.9000000000000006E-2</v>
      </c>
      <c r="J23" s="173">
        <v>0.14499999999999999</v>
      </c>
      <c r="K23" s="173">
        <v>1.4E-2</v>
      </c>
      <c r="L23" s="173">
        <v>1.36</v>
      </c>
      <c r="M23" s="173">
        <v>6.8000000000000005E-2</v>
      </c>
      <c r="N23" s="173">
        <v>0.371</v>
      </c>
      <c r="O23" s="173">
        <v>1.4999999999999999E-2</v>
      </c>
      <c r="P23" s="173">
        <v>0.02</v>
      </c>
      <c r="Q23" s="173">
        <v>7.0000000000000001E-3</v>
      </c>
      <c r="R23" s="173">
        <v>3.7999999999999999E-2</v>
      </c>
      <c r="S23" s="173">
        <v>8.9999999999999993E-3</v>
      </c>
      <c r="T23" s="173">
        <v>0.08</v>
      </c>
      <c r="U23" s="173">
        <v>1.9E-2</v>
      </c>
      <c r="V23" s="173">
        <v>7.1999999999999995E-2</v>
      </c>
      <c r="W23" s="173">
        <v>0.01</v>
      </c>
      <c r="X23" s="173">
        <v>8.8999999999999996E-2</v>
      </c>
      <c r="Y23" s="174">
        <v>1.4999999999999999E-2</v>
      </c>
      <c r="Z23" s="175">
        <f t="shared" si="9"/>
        <v>0.89887640449438211</v>
      </c>
      <c r="AA23" s="175">
        <f t="shared" si="10"/>
        <v>0.77528089887640461</v>
      </c>
      <c r="AB23" s="175">
        <f t="shared" si="11"/>
        <v>0.42696629213483145</v>
      </c>
      <c r="AC23" s="175">
        <f t="shared" si="12"/>
        <v>3.45</v>
      </c>
      <c r="AD23" s="175">
        <v>1.5472972972972974</v>
      </c>
      <c r="AE23" s="175">
        <v>1.2089249492900609</v>
      </c>
      <c r="AF23" s="175">
        <f t="shared" si="24"/>
        <v>2.2296943231441047</v>
      </c>
      <c r="AG23" s="176">
        <f t="shared" si="25"/>
        <v>0.35317849332629514</v>
      </c>
      <c r="AI23" s="187" t="s">
        <v>977</v>
      </c>
      <c r="AJ23" s="188">
        <v>0.94</v>
      </c>
      <c r="AK23" s="189">
        <v>1.06</v>
      </c>
      <c r="AL23" s="189">
        <v>0.98</v>
      </c>
      <c r="AM23" s="189">
        <v>0.81</v>
      </c>
      <c r="AN23" s="189">
        <v>1.37</v>
      </c>
      <c r="AO23" s="189">
        <v>1.1399999999999999</v>
      </c>
      <c r="AP23" s="189">
        <f t="shared" si="15"/>
        <v>0.81</v>
      </c>
      <c r="AQ23" s="189">
        <f t="shared" si="16"/>
        <v>1.37</v>
      </c>
      <c r="AR23" s="190">
        <f t="shared" si="17"/>
        <v>1.0900000000000001</v>
      </c>
      <c r="AS23" s="191">
        <v>1.28</v>
      </c>
      <c r="AT23" s="189">
        <v>1.37</v>
      </c>
      <c r="AU23" s="189">
        <v>1.32</v>
      </c>
      <c r="AV23" s="189">
        <v>1.01</v>
      </c>
      <c r="AW23" s="189">
        <v>2.37</v>
      </c>
      <c r="AX23" s="189">
        <v>0.9</v>
      </c>
      <c r="AY23" s="189">
        <v>0.98</v>
      </c>
      <c r="AZ23" s="189">
        <v>1.34</v>
      </c>
      <c r="BA23" s="189">
        <v>0.85</v>
      </c>
      <c r="BB23" s="189">
        <f t="shared" si="18"/>
        <v>0.85</v>
      </c>
      <c r="BC23" s="189">
        <f t="shared" si="19"/>
        <v>2.37</v>
      </c>
      <c r="BD23" s="192">
        <f t="shared" si="20"/>
        <v>1.61</v>
      </c>
      <c r="BE23" s="188">
        <v>1.05</v>
      </c>
      <c r="BF23" s="189">
        <v>1.45</v>
      </c>
      <c r="BG23" s="189">
        <f t="shared" si="21"/>
        <v>1.05</v>
      </c>
      <c r="BH23" s="189">
        <f t="shared" si="22"/>
        <v>1.45</v>
      </c>
      <c r="BI23" s="192">
        <f t="shared" si="23"/>
        <v>1.25</v>
      </c>
      <c r="BJ23" s="136"/>
    </row>
    <row r="24" spans="1:62" s="176" customFormat="1">
      <c r="A24" s="172" t="s">
        <v>916</v>
      </c>
      <c r="B24" s="173" t="s">
        <v>938</v>
      </c>
      <c r="C24" s="173">
        <v>0.44400000000000001</v>
      </c>
      <c r="D24" s="173">
        <v>13.9</v>
      </c>
      <c r="E24" s="173">
        <v>4.9000000000000002E-2</v>
      </c>
      <c r="F24" s="173">
        <v>2.1999999999999999E-2</v>
      </c>
      <c r="G24" s="173">
        <v>5.1999999999999998E-2</v>
      </c>
      <c r="H24" s="173">
        <v>1.9E-2</v>
      </c>
      <c r="I24" s="173">
        <v>0.17499999999999999</v>
      </c>
      <c r="J24" s="173">
        <v>0.38200000000000001</v>
      </c>
      <c r="K24" s="173">
        <v>4.7E-2</v>
      </c>
      <c r="L24" s="173">
        <v>9.3800000000000008</v>
      </c>
      <c r="M24" s="173">
        <v>0.17199999999999999</v>
      </c>
      <c r="N24" s="173">
        <v>1.04</v>
      </c>
      <c r="O24" s="173">
        <v>2.8000000000000001E-2</v>
      </c>
      <c r="P24" s="173">
        <v>0.04</v>
      </c>
      <c r="Q24" s="173">
        <v>1.4999999999999999E-2</v>
      </c>
      <c r="R24" s="173">
        <v>4.8000000000000001E-2</v>
      </c>
      <c r="S24" s="173">
        <v>1.2999999999999999E-2</v>
      </c>
      <c r="T24" s="173">
        <v>7.3999999999999996E-2</v>
      </c>
      <c r="U24" s="173">
        <v>2.1999999999999999E-2</v>
      </c>
      <c r="V24" s="173">
        <v>6.9000000000000006E-2</v>
      </c>
      <c r="W24" s="173">
        <v>1.4E-2</v>
      </c>
      <c r="X24" s="173">
        <v>9.2999999999999999E-2</v>
      </c>
      <c r="Y24" s="174">
        <v>1.7000000000000001E-2</v>
      </c>
      <c r="Z24" s="175">
        <f t="shared" si="9"/>
        <v>0.79569892473118276</v>
      </c>
      <c r="AA24" s="175">
        <f t="shared" si="10"/>
        <v>1.8817204301075268</v>
      </c>
      <c r="AB24" s="175">
        <f t="shared" si="11"/>
        <v>0.5161290322580645</v>
      </c>
      <c r="AC24" s="175">
        <f t="shared" si="12"/>
        <v>4.375</v>
      </c>
      <c r="AD24" s="175">
        <v>1.5472972972972974</v>
      </c>
      <c r="AE24" s="175">
        <v>1.2089249492900609</v>
      </c>
      <c r="AF24" s="175">
        <f t="shared" si="24"/>
        <v>2.8275109170305677</v>
      </c>
      <c r="AG24" s="176">
        <f t="shared" si="25"/>
        <v>0.42693223641480837</v>
      </c>
      <c r="AI24" s="187" t="s">
        <v>978</v>
      </c>
      <c r="AJ24" s="188">
        <v>7.49</v>
      </c>
      <c r="AK24" s="189">
        <v>7.86</v>
      </c>
      <c r="AL24" s="189">
        <v>8.07</v>
      </c>
      <c r="AM24" s="189">
        <v>8.09</v>
      </c>
      <c r="AN24" s="189">
        <v>7.94</v>
      </c>
      <c r="AO24" s="189">
        <v>8.0399999999999991</v>
      </c>
      <c r="AP24" s="189">
        <f t="shared" si="15"/>
        <v>7.49</v>
      </c>
      <c r="AQ24" s="189">
        <f t="shared" si="16"/>
        <v>8.09</v>
      </c>
      <c r="AR24" s="190">
        <f t="shared" si="17"/>
        <v>7.79</v>
      </c>
      <c r="AS24" s="191">
        <v>7.92</v>
      </c>
      <c r="AT24" s="189">
        <v>8.4700000000000006</v>
      </c>
      <c r="AU24" s="189">
        <v>8.31</v>
      </c>
      <c r="AV24" s="189">
        <v>7.75</v>
      </c>
      <c r="AW24" s="189">
        <v>8.19</v>
      </c>
      <c r="AX24" s="189">
        <v>8.15</v>
      </c>
      <c r="AY24" s="189">
        <v>8.0399999999999991</v>
      </c>
      <c r="AZ24" s="189">
        <v>8.07</v>
      </c>
      <c r="BA24" s="189">
        <v>7.67</v>
      </c>
      <c r="BB24" s="189">
        <f t="shared" si="18"/>
        <v>7.67</v>
      </c>
      <c r="BC24" s="189">
        <f t="shared" si="19"/>
        <v>8.4700000000000006</v>
      </c>
      <c r="BD24" s="192">
        <f t="shared" si="20"/>
        <v>8.07</v>
      </c>
      <c r="BE24" s="188">
        <v>8.33</v>
      </c>
      <c r="BF24" s="189">
        <v>7.98</v>
      </c>
      <c r="BG24" s="189">
        <f t="shared" si="21"/>
        <v>7.98</v>
      </c>
      <c r="BH24" s="189">
        <f t="shared" si="22"/>
        <v>8.33</v>
      </c>
      <c r="BI24" s="192">
        <f t="shared" si="23"/>
        <v>8.1550000000000011</v>
      </c>
      <c r="BJ24" s="136"/>
    </row>
    <row r="25" spans="1:62" s="176" customFormat="1">
      <c r="A25" s="172" t="s">
        <v>916</v>
      </c>
      <c r="B25" s="173" t="s">
        <v>939</v>
      </c>
      <c r="C25" s="173">
        <v>0.127</v>
      </c>
      <c r="D25" s="173">
        <v>2.13</v>
      </c>
      <c r="E25" s="173">
        <v>1.0999999999999999E-2</v>
      </c>
      <c r="F25" s="173">
        <v>1.2999999999999999E-2</v>
      </c>
      <c r="G25" s="173">
        <v>1.9E-2</v>
      </c>
      <c r="H25" s="173">
        <v>1.4999999999999999E-2</v>
      </c>
      <c r="I25" s="173">
        <v>5.7000000000000002E-2</v>
      </c>
      <c r="J25" s="173">
        <v>0.111</v>
      </c>
      <c r="K25" s="173">
        <v>1.4999999999999999E-2</v>
      </c>
      <c r="L25" s="173">
        <v>2.19</v>
      </c>
      <c r="M25" s="173">
        <v>5.0999999999999997E-2</v>
      </c>
      <c r="N25" s="173">
        <v>0.26800000000000002</v>
      </c>
      <c r="O25" s="173">
        <v>7.0000000000000001E-3</v>
      </c>
      <c r="P25" s="173">
        <v>1.2E-2</v>
      </c>
      <c r="Q25" s="173">
        <v>5.0000000000000001E-3</v>
      </c>
      <c r="R25" s="173">
        <v>1.7000000000000001E-2</v>
      </c>
      <c r="S25" s="173">
        <v>6.0000000000000001E-3</v>
      </c>
      <c r="T25" s="173">
        <v>3.6999999999999998E-2</v>
      </c>
      <c r="U25" s="173">
        <v>1.0999999999999999E-2</v>
      </c>
      <c r="V25" s="173">
        <v>4.1000000000000002E-2</v>
      </c>
      <c r="W25" s="173">
        <v>8.0000000000000002E-3</v>
      </c>
      <c r="X25" s="173">
        <v>6.3E-2</v>
      </c>
      <c r="Y25" s="174">
        <v>0.01</v>
      </c>
      <c r="Z25" s="175">
        <f t="shared" si="9"/>
        <v>0.58730158730158721</v>
      </c>
      <c r="AA25" s="175">
        <f t="shared" si="10"/>
        <v>0.90476190476190477</v>
      </c>
      <c r="AB25" s="175">
        <f t="shared" si="11"/>
        <v>0.26984126984126988</v>
      </c>
      <c r="AC25" s="175">
        <f t="shared" si="12"/>
        <v>4.75</v>
      </c>
      <c r="AD25" s="175">
        <v>1.5472972972972974</v>
      </c>
      <c r="AE25" s="175">
        <v>1.2089249492900609</v>
      </c>
      <c r="AF25" s="175">
        <f t="shared" si="24"/>
        <v>3.0698689956331875</v>
      </c>
      <c r="AG25" s="176">
        <f t="shared" si="25"/>
        <v>0.2232076275700437</v>
      </c>
      <c r="AI25" s="187" t="s">
        <v>979</v>
      </c>
      <c r="AJ25" s="188">
        <v>0.108</v>
      </c>
      <c r="AK25" s="189">
        <v>0.115</v>
      </c>
      <c r="AL25" s="189">
        <v>0.11700000000000001</v>
      </c>
      <c r="AM25" s="189">
        <v>0.115</v>
      </c>
      <c r="AN25" s="189">
        <v>0.11700000000000001</v>
      </c>
      <c r="AO25" s="189">
        <v>0.115</v>
      </c>
      <c r="AP25" s="189">
        <f t="shared" si="15"/>
        <v>0.108</v>
      </c>
      <c r="AQ25" s="189">
        <f t="shared" si="16"/>
        <v>0.11700000000000001</v>
      </c>
      <c r="AR25" s="190">
        <f t="shared" si="17"/>
        <v>0.1125</v>
      </c>
      <c r="AS25" s="191">
        <v>0.114</v>
      </c>
      <c r="AT25" s="189">
        <v>0.122</v>
      </c>
      <c r="AU25" s="189">
        <v>0.12</v>
      </c>
      <c r="AV25" s="189">
        <v>0.113</v>
      </c>
      <c r="AW25" s="189">
        <v>0.121</v>
      </c>
      <c r="AX25" s="189">
        <v>0.11700000000000001</v>
      </c>
      <c r="AY25" s="189">
        <v>0.114</v>
      </c>
      <c r="AZ25" s="189">
        <v>0.12</v>
      </c>
      <c r="BA25" s="189">
        <v>0.111</v>
      </c>
      <c r="BB25" s="189">
        <f t="shared" si="18"/>
        <v>0.111</v>
      </c>
      <c r="BC25" s="189">
        <f t="shared" si="19"/>
        <v>0.122</v>
      </c>
      <c r="BD25" s="192">
        <f t="shared" si="20"/>
        <v>0.11649999999999999</v>
      </c>
      <c r="BE25" s="188">
        <v>0.121</v>
      </c>
      <c r="BF25" s="189">
        <v>0.11600000000000001</v>
      </c>
      <c r="BG25" s="189">
        <f t="shared" si="21"/>
        <v>0.11600000000000001</v>
      </c>
      <c r="BH25" s="189">
        <f t="shared" si="22"/>
        <v>0.121</v>
      </c>
      <c r="BI25" s="192">
        <f t="shared" si="23"/>
        <v>0.11849999999999999</v>
      </c>
      <c r="BJ25" s="136"/>
    </row>
    <row r="26" spans="1:62" s="176" customFormat="1">
      <c r="A26" s="172" t="s">
        <v>916</v>
      </c>
      <c r="B26" s="181" t="s">
        <v>940</v>
      </c>
      <c r="C26" s="181">
        <v>7.5999999999999998E-2</v>
      </c>
      <c r="D26" s="181">
        <v>1.84</v>
      </c>
      <c r="E26" s="181">
        <v>8.0000000000000002E-3</v>
      </c>
      <c r="F26" s="181">
        <v>8.0000000000000002E-3</v>
      </c>
      <c r="G26" s="181">
        <v>1.7000000000000001E-2</v>
      </c>
      <c r="H26" s="181">
        <v>1.4999999999999999E-2</v>
      </c>
      <c r="I26" s="181">
        <v>4.7E-2</v>
      </c>
      <c r="J26" s="181">
        <v>0.107</v>
      </c>
      <c r="K26" s="181">
        <v>1.0999999999999999E-2</v>
      </c>
      <c r="L26" s="181">
        <v>5.34</v>
      </c>
      <c r="M26" s="181">
        <v>4.3999999999999997E-2</v>
      </c>
      <c r="N26" s="181">
        <v>0.25600000000000001</v>
      </c>
      <c r="O26" s="181">
        <v>7.0000000000000001E-3</v>
      </c>
      <c r="P26" s="181">
        <v>8.9999999999999993E-3</v>
      </c>
      <c r="Q26" s="181">
        <v>3.0000000000000001E-3</v>
      </c>
      <c r="R26" s="181">
        <v>1.4999999999999999E-2</v>
      </c>
      <c r="S26" s="181">
        <v>4.0000000000000001E-3</v>
      </c>
      <c r="T26" s="181">
        <v>3.2000000000000001E-2</v>
      </c>
      <c r="U26" s="181">
        <v>8.9999999999999993E-3</v>
      </c>
      <c r="V26" s="181">
        <v>3.4000000000000002E-2</v>
      </c>
      <c r="W26" s="181">
        <v>6.0000000000000001E-3</v>
      </c>
      <c r="X26" s="181">
        <v>0.05</v>
      </c>
      <c r="Y26" s="182">
        <v>8.0000000000000002E-3</v>
      </c>
      <c r="Z26" s="175">
        <f t="shared" si="9"/>
        <v>0.64</v>
      </c>
      <c r="AA26" s="175">
        <f t="shared" si="10"/>
        <v>0.94</v>
      </c>
      <c r="AB26" s="175">
        <f t="shared" si="11"/>
        <v>0.3</v>
      </c>
      <c r="AC26" s="175">
        <f t="shared" si="12"/>
        <v>5.2222222222222223</v>
      </c>
      <c r="AD26" s="175">
        <v>1.5472972972972974</v>
      </c>
      <c r="AE26" s="175">
        <v>1.2089249492900609</v>
      </c>
      <c r="AF26" s="175">
        <f t="shared" si="24"/>
        <v>3.3750606501698206</v>
      </c>
      <c r="AG26" s="176">
        <f t="shared" si="25"/>
        <v>0.24815436241610736</v>
      </c>
      <c r="AI26" s="187" t="s">
        <v>980</v>
      </c>
      <c r="AJ26" s="188">
        <v>39.68</v>
      </c>
      <c r="AK26" s="189">
        <v>39.49</v>
      </c>
      <c r="AL26" s="189">
        <v>40.590000000000003</v>
      </c>
      <c r="AM26" s="189">
        <v>39.979999999999997</v>
      </c>
      <c r="AN26" s="189">
        <v>38.729999999999997</v>
      </c>
      <c r="AO26" s="189">
        <v>38.94</v>
      </c>
      <c r="AP26" s="189">
        <f t="shared" si="15"/>
        <v>38.729999999999997</v>
      </c>
      <c r="AQ26" s="189">
        <f t="shared" si="16"/>
        <v>40.590000000000003</v>
      </c>
      <c r="AR26" s="190">
        <f t="shared" si="17"/>
        <v>39.659999999999997</v>
      </c>
      <c r="AS26" s="191">
        <v>39.64</v>
      </c>
      <c r="AT26" s="189">
        <v>41.64</v>
      </c>
      <c r="AU26" s="189">
        <v>39.68</v>
      </c>
      <c r="AV26" s="189">
        <v>40.83</v>
      </c>
      <c r="AW26" s="189">
        <v>35.770000000000003</v>
      </c>
      <c r="AX26" s="189">
        <v>41.28</v>
      </c>
      <c r="AY26" s="189">
        <v>41.27</v>
      </c>
      <c r="AZ26" s="189">
        <v>40.07</v>
      </c>
      <c r="BA26" s="189">
        <v>39.82</v>
      </c>
      <c r="BB26" s="189">
        <f t="shared" si="18"/>
        <v>35.770000000000003</v>
      </c>
      <c r="BC26" s="189">
        <f t="shared" si="19"/>
        <v>41.64</v>
      </c>
      <c r="BD26" s="192">
        <f t="shared" si="20"/>
        <v>38.704999999999998</v>
      </c>
      <c r="BE26" s="188">
        <v>41.72</v>
      </c>
      <c r="BF26" s="189">
        <v>38.81</v>
      </c>
      <c r="BG26" s="189">
        <f t="shared" si="21"/>
        <v>38.81</v>
      </c>
      <c r="BH26" s="189">
        <f t="shared" si="22"/>
        <v>41.72</v>
      </c>
      <c r="BI26" s="192">
        <f t="shared" si="23"/>
        <v>40.265000000000001</v>
      </c>
      <c r="BJ26" s="136"/>
    </row>
    <row r="27" spans="1:62">
      <c r="A27" s="96" t="s">
        <v>925</v>
      </c>
      <c r="B27" s="41" t="s">
        <v>941</v>
      </c>
      <c r="C27" s="41">
        <v>0.26600000000000001</v>
      </c>
      <c r="D27" s="41">
        <v>4.43</v>
      </c>
      <c r="E27" s="41">
        <v>3.5000000000000003E-2</v>
      </c>
      <c r="F27" s="41">
        <v>0.42799999999999999</v>
      </c>
      <c r="G27" s="41">
        <v>3.6999999999999998E-2</v>
      </c>
      <c r="H27" s="41">
        <v>1.4E-2</v>
      </c>
      <c r="I27" s="41">
        <v>0.221</v>
      </c>
      <c r="J27" s="41">
        <v>0.40200000000000002</v>
      </c>
      <c r="K27" s="41">
        <v>4.7E-2</v>
      </c>
      <c r="L27" s="41">
        <v>13.8</v>
      </c>
      <c r="M27" s="41">
        <v>0.20599999999999999</v>
      </c>
      <c r="N27" s="41">
        <v>0.83299999999999996</v>
      </c>
      <c r="O27" s="41">
        <v>2.5999999999999999E-2</v>
      </c>
      <c r="P27" s="41">
        <v>5.7000000000000002E-2</v>
      </c>
      <c r="Q27" s="41">
        <v>1.6E-2</v>
      </c>
      <c r="R27" s="41">
        <v>8.5999999999999993E-2</v>
      </c>
      <c r="S27" s="41">
        <v>1.7000000000000001E-2</v>
      </c>
      <c r="T27" s="41">
        <v>0.13500000000000001</v>
      </c>
      <c r="U27" s="41">
        <v>3.2000000000000001E-2</v>
      </c>
      <c r="V27" s="41">
        <v>0.112</v>
      </c>
      <c r="W27" s="41">
        <v>1.7999999999999999E-2</v>
      </c>
      <c r="X27" s="41">
        <v>0.13600000000000001</v>
      </c>
      <c r="Y27" s="46">
        <v>2.1000000000000001E-2</v>
      </c>
      <c r="Z27" s="103">
        <f t="shared" si="9"/>
        <v>0.99264705882352944</v>
      </c>
      <c r="AA27" s="103">
        <f t="shared" si="10"/>
        <v>1.625</v>
      </c>
      <c r="AB27" s="103">
        <f t="shared" si="11"/>
        <v>0.63235294117647045</v>
      </c>
      <c r="AC27" s="103">
        <f t="shared" si="12"/>
        <v>3.8771929824561404</v>
      </c>
      <c r="AD27" s="108">
        <v>1.5472972972972974</v>
      </c>
      <c r="AE27" s="108">
        <v>1.2089249492900609</v>
      </c>
      <c r="AF27" s="103">
        <f t="shared" si="24"/>
        <v>2.5057841109323524</v>
      </c>
      <c r="AG27" s="40">
        <f t="shared" si="25"/>
        <v>0.52307046979865757</v>
      </c>
      <c r="AI27" s="80" t="s">
        <v>981</v>
      </c>
      <c r="AJ27" s="61">
        <v>1.02</v>
      </c>
      <c r="AK27" s="55">
        <v>1.38</v>
      </c>
      <c r="AL27" s="55">
        <v>0.82</v>
      </c>
      <c r="AM27" s="55">
        <v>0.77</v>
      </c>
      <c r="AN27" s="55">
        <v>1.57</v>
      </c>
      <c r="AO27" s="55">
        <v>0.87</v>
      </c>
      <c r="AP27" s="55">
        <f t="shared" si="15"/>
        <v>0.77</v>
      </c>
      <c r="AQ27" s="55">
        <f t="shared" si="16"/>
        <v>1.57</v>
      </c>
      <c r="AR27" s="62">
        <f t="shared" si="17"/>
        <v>1.17</v>
      </c>
      <c r="AS27" s="54">
        <v>1.41</v>
      </c>
      <c r="AT27" s="55">
        <v>1.58</v>
      </c>
      <c r="AU27" s="55">
        <v>1.29</v>
      </c>
      <c r="AV27" s="55">
        <v>0.83</v>
      </c>
      <c r="AW27" s="55">
        <v>0.78</v>
      </c>
      <c r="AX27" s="55">
        <v>0.62</v>
      </c>
      <c r="AY27" s="55">
        <v>0.86</v>
      </c>
      <c r="AZ27" s="55">
        <v>1.01</v>
      </c>
      <c r="BA27" s="55">
        <v>0.6</v>
      </c>
      <c r="BB27" s="55">
        <f t="shared" si="18"/>
        <v>0.6</v>
      </c>
      <c r="BC27" s="55">
        <f t="shared" si="19"/>
        <v>1.58</v>
      </c>
      <c r="BD27" s="63">
        <f t="shared" si="20"/>
        <v>1.0900000000000001</v>
      </c>
      <c r="BE27" s="61">
        <v>1.2</v>
      </c>
      <c r="BF27" s="55">
        <v>1.3</v>
      </c>
      <c r="BG27" s="55">
        <f t="shared" si="21"/>
        <v>1.2</v>
      </c>
      <c r="BH27" s="55">
        <f t="shared" si="22"/>
        <v>1.3</v>
      </c>
      <c r="BI27" s="63">
        <f t="shared" si="23"/>
        <v>1.25</v>
      </c>
      <c r="BJ27" s="136"/>
    </row>
    <row r="28" spans="1:62">
      <c r="A28" s="96" t="s">
        <v>925</v>
      </c>
      <c r="B28" s="39" t="s">
        <v>942</v>
      </c>
      <c r="C28" s="39">
        <v>0.187</v>
      </c>
      <c r="D28" s="39">
        <v>3.65</v>
      </c>
      <c r="E28" s="39">
        <v>2.1999999999999999E-2</v>
      </c>
      <c r="F28" s="39">
        <v>4.8000000000000001E-2</v>
      </c>
      <c r="G28" s="39">
        <v>6.2E-2</v>
      </c>
      <c r="H28" s="39">
        <v>0.01</v>
      </c>
      <c r="I28" s="39">
        <v>0.109</v>
      </c>
      <c r="J28" s="39">
        <v>0.23799999999999999</v>
      </c>
      <c r="K28" s="39">
        <v>2.5999999999999999E-2</v>
      </c>
      <c r="L28" s="39">
        <v>9.67</v>
      </c>
      <c r="M28" s="39">
        <v>0.10299999999999999</v>
      </c>
      <c r="N28" s="39">
        <v>0.69499999999999995</v>
      </c>
      <c r="O28" s="39">
        <v>2.1999999999999999E-2</v>
      </c>
      <c r="P28" s="39">
        <v>2.7E-2</v>
      </c>
      <c r="Q28" s="39">
        <v>7.0000000000000001E-3</v>
      </c>
      <c r="R28" s="39">
        <v>3.4000000000000002E-2</v>
      </c>
      <c r="S28" s="39">
        <v>7.0000000000000001E-3</v>
      </c>
      <c r="T28" s="39">
        <v>6.6000000000000003E-2</v>
      </c>
      <c r="U28" s="39">
        <v>1.6E-2</v>
      </c>
      <c r="V28" s="39">
        <v>0.06</v>
      </c>
      <c r="W28" s="39">
        <v>0.01</v>
      </c>
      <c r="X28" s="39">
        <v>8.4000000000000005E-2</v>
      </c>
      <c r="Y28" s="45">
        <v>1.2999999999999999E-2</v>
      </c>
      <c r="Z28" s="103">
        <f t="shared" si="9"/>
        <v>0.7857142857142857</v>
      </c>
      <c r="AA28" s="103">
        <f t="shared" si="10"/>
        <v>1.2976190476190474</v>
      </c>
      <c r="AB28" s="103">
        <f t="shared" si="11"/>
        <v>0.40476190476190477</v>
      </c>
      <c r="AC28" s="103">
        <f t="shared" si="12"/>
        <v>4.0370370370370372</v>
      </c>
      <c r="AD28" s="108">
        <v>1.5472972972972974</v>
      </c>
      <c r="AE28" s="108">
        <v>1.2089249492900609</v>
      </c>
      <c r="AF28" s="103">
        <f t="shared" si="24"/>
        <v>2.6090894387837618</v>
      </c>
      <c r="AG28" s="40">
        <f t="shared" si="25"/>
        <v>0.33481144135506552</v>
      </c>
      <c r="AI28" s="80" t="s">
        <v>982</v>
      </c>
      <c r="AJ28" s="61">
        <v>0</v>
      </c>
      <c r="AK28" s="55">
        <v>0</v>
      </c>
      <c r="AL28" s="55">
        <v>0</v>
      </c>
      <c r="AM28" s="55">
        <v>0</v>
      </c>
      <c r="AN28" s="55">
        <v>0</v>
      </c>
      <c r="AO28" s="55">
        <v>0</v>
      </c>
      <c r="AP28" s="55">
        <f t="shared" si="15"/>
        <v>0</v>
      </c>
      <c r="AQ28" s="55">
        <f t="shared" si="16"/>
        <v>0</v>
      </c>
      <c r="AR28" s="62">
        <f t="shared" si="17"/>
        <v>0</v>
      </c>
      <c r="AS28" s="54">
        <v>0</v>
      </c>
      <c r="AT28" s="55">
        <v>0</v>
      </c>
      <c r="AU28" s="55">
        <v>0</v>
      </c>
      <c r="AV28" s="55">
        <v>0</v>
      </c>
      <c r="AW28" s="55">
        <v>0</v>
      </c>
      <c r="AX28" s="55">
        <v>6.0000000000000001E-3</v>
      </c>
      <c r="AY28" s="55">
        <v>0</v>
      </c>
      <c r="AZ28" s="55">
        <v>0</v>
      </c>
      <c r="BA28" s="55">
        <v>0</v>
      </c>
      <c r="BB28" s="55">
        <f t="shared" si="18"/>
        <v>0</v>
      </c>
      <c r="BC28" s="55">
        <f t="shared" si="19"/>
        <v>6.0000000000000001E-3</v>
      </c>
      <c r="BD28" s="63">
        <f t="shared" si="20"/>
        <v>3.0000000000000001E-3</v>
      </c>
      <c r="BE28" s="61">
        <v>0</v>
      </c>
      <c r="BF28" s="55">
        <v>0</v>
      </c>
      <c r="BG28" s="55">
        <f t="shared" si="21"/>
        <v>0</v>
      </c>
      <c r="BH28" s="55">
        <f t="shared" si="22"/>
        <v>0</v>
      </c>
      <c r="BI28" s="63">
        <f t="shared" si="23"/>
        <v>0</v>
      </c>
      <c r="BJ28" s="136"/>
    </row>
    <row r="29" spans="1:62">
      <c r="A29" s="96" t="s">
        <v>925</v>
      </c>
      <c r="B29" s="41" t="s">
        <v>943</v>
      </c>
      <c r="C29" s="41">
        <v>8.8999999999999996E-2</v>
      </c>
      <c r="D29" s="41">
        <v>1.86</v>
      </c>
      <c r="E29" s="41">
        <v>7.0000000000000001E-3</v>
      </c>
      <c r="F29" s="41">
        <v>1.0999999999999999E-2</v>
      </c>
      <c r="G29" s="41">
        <v>1.6E-2</v>
      </c>
      <c r="H29" s="41">
        <v>1.6E-2</v>
      </c>
      <c r="I29" s="41">
        <v>3.5999999999999997E-2</v>
      </c>
      <c r="J29" s="41">
        <v>8.2000000000000003E-2</v>
      </c>
      <c r="K29" s="41">
        <v>0.01</v>
      </c>
      <c r="L29" s="41">
        <v>2.02</v>
      </c>
      <c r="M29" s="41">
        <v>4.8000000000000001E-2</v>
      </c>
      <c r="N29" s="41">
        <v>0.19800000000000001</v>
      </c>
      <c r="O29" s="41">
        <v>1.2999999999999999E-2</v>
      </c>
      <c r="P29" s="41">
        <v>2.4E-2</v>
      </c>
      <c r="Q29" s="41">
        <v>8.9999999999999993E-3</v>
      </c>
      <c r="R29" s="41">
        <v>5.5E-2</v>
      </c>
      <c r="S29" s="41">
        <v>1.2999999999999999E-2</v>
      </c>
      <c r="T29" s="41">
        <v>0.12</v>
      </c>
      <c r="U29" s="41">
        <v>2.8000000000000001E-2</v>
      </c>
      <c r="V29" s="41">
        <v>0.11</v>
      </c>
      <c r="W29" s="41">
        <v>1.7000000000000001E-2</v>
      </c>
      <c r="X29" s="41">
        <v>0.127</v>
      </c>
      <c r="Y29" s="46">
        <v>2.3E-2</v>
      </c>
      <c r="Z29" s="103">
        <f t="shared" si="9"/>
        <v>0.94488188976377951</v>
      </c>
      <c r="AA29" s="103">
        <f t="shared" si="10"/>
        <v>0.28346456692913385</v>
      </c>
      <c r="AB29" s="103">
        <f t="shared" si="11"/>
        <v>0.43307086614173229</v>
      </c>
      <c r="AC29" s="103">
        <f t="shared" si="12"/>
        <v>1.4999999999999998</v>
      </c>
      <c r="AD29" s="108">
        <v>1.5472972972972974</v>
      </c>
      <c r="AE29" s="108">
        <v>1.2089249492900609</v>
      </c>
      <c r="AF29" s="103">
        <f t="shared" si="24"/>
        <v>0.96943231441048017</v>
      </c>
      <c r="AG29" s="40">
        <f t="shared" si="25"/>
        <v>0.35822808222797653</v>
      </c>
      <c r="AI29" s="80" t="s">
        <v>983</v>
      </c>
      <c r="AJ29" s="61">
        <v>6.0000000000000001E-3</v>
      </c>
      <c r="AK29" s="55">
        <v>4.2999999999999997E-2</v>
      </c>
      <c r="AL29" s="55">
        <v>8.0000000000000002E-3</v>
      </c>
      <c r="AM29" s="55">
        <v>6.0000000000000001E-3</v>
      </c>
      <c r="AN29" s="55">
        <v>0.01</v>
      </c>
      <c r="AO29" s="55">
        <v>0.01</v>
      </c>
      <c r="AP29" s="55">
        <f t="shared" si="15"/>
        <v>6.0000000000000001E-3</v>
      </c>
      <c r="AQ29" s="55">
        <f t="shared" si="16"/>
        <v>4.2999999999999997E-2</v>
      </c>
      <c r="AR29" s="62">
        <f t="shared" si="17"/>
        <v>2.4499999999999997E-2</v>
      </c>
      <c r="AS29" s="54">
        <v>6.0000000000000001E-3</v>
      </c>
      <c r="AT29" s="55">
        <v>2.4E-2</v>
      </c>
      <c r="AU29" s="55">
        <v>7.0000000000000001E-3</v>
      </c>
      <c r="AV29" s="55">
        <v>8.0000000000000002E-3</v>
      </c>
      <c r="AW29" s="55">
        <v>2.3E-2</v>
      </c>
      <c r="AX29" s="55">
        <v>0.01</v>
      </c>
      <c r="AY29" s="55">
        <v>8.9999999999999993E-3</v>
      </c>
      <c r="AZ29" s="55">
        <v>1.2E-2</v>
      </c>
      <c r="BA29" s="55">
        <v>6.0000000000000001E-3</v>
      </c>
      <c r="BB29" s="55">
        <f t="shared" si="18"/>
        <v>6.0000000000000001E-3</v>
      </c>
      <c r="BC29" s="55">
        <f t="shared" si="19"/>
        <v>2.4E-2</v>
      </c>
      <c r="BD29" s="63">
        <f t="shared" si="20"/>
        <v>1.4999999999999999E-2</v>
      </c>
      <c r="BE29" s="61">
        <v>0.01</v>
      </c>
      <c r="BF29" s="55">
        <v>5.0000000000000001E-3</v>
      </c>
      <c r="BG29" s="55">
        <f t="shared" si="21"/>
        <v>5.0000000000000001E-3</v>
      </c>
      <c r="BH29" s="55">
        <f t="shared" si="22"/>
        <v>0.01</v>
      </c>
      <c r="BI29" s="63">
        <f t="shared" si="23"/>
        <v>7.4999999999999997E-3</v>
      </c>
      <c r="BJ29" s="136"/>
    </row>
    <row r="30" spans="1:62">
      <c r="A30" s="96" t="s">
        <v>925</v>
      </c>
      <c r="B30" s="39" t="s">
        <v>944</v>
      </c>
      <c r="C30" s="39">
        <v>0.55500000000000005</v>
      </c>
      <c r="D30" s="39">
        <v>5.97</v>
      </c>
      <c r="E30" s="39">
        <v>3.7999999999999999E-2</v>
      </c>
      <c r="F30" s="39">
        <v>7.4999999999999997E-2</v>
      </c>
      <c r="G30" s="39">
        <v>0.108</v>
      </c>
      <c r="H30" s="39">
        <v>3.5000000000000003E-2</v>
      </c>
      <c r="I30" s="39">
        <v>0.20399999999999999</v>
      </c>
      <c r="J30" s="39">
        <v>0.37</v>
      </c>
      <c r="K30" s="39">
        <v>4.7E-2</v>
      </c>
      <c r="L30" s="39">
        <v>10.8</v>
      </c>
      <c r="M30" s="39">
        <v>0.20499999999999999</v>
      </c>
      <c r="N30" s="39">
        <v>1.17</v>
      </c>
      <c r="O30" s="39">
        <v>3.5999999999999997E-2</v>
      </c>
      <c r="P30" s="39">
        <v>5.0999999999999997E-2</v>
      </c>
      <c r="Q30" s="39">
        <v>1.4999999999999999E-2</v>
      </c>
      <c r="R30" s="39">
        <v>6.6000000000000003E-2</v>
      </c>
      <c r="S30" s="39">
        <v>1.2E-2</v>
      </c>
      <c r="T30" s="39">
        <v>0.1</v>
      </c>
      <c r="U30" s="39">
        <v>2.3E-2</v>
      </c>
      <c r="V30" s="39">
        <v>8.5999999999999993E-2</v>
      </c>
      <c r="W30" s="39">
        <v>1.4E-2</v>
      </c>
      <c r="X30" s="39">
        <v>0.106</v>
      </c>
      <c r="Y30" s="45">
        <v>1.9E-2</v>
      </c>
      <c r="Z30" s="103">
        <f t="shared" si="9"/>
        <v>0.94339622641509446</v>
      </c>
      <c r="AA30" s="103">
        <f t="shared" si="10"/>
        <v>1.9245283018867925</v>
      </c>
      <c r="AB30" s="103">
        <f t="shared" si="11"/>
        <v>0.62264150943396235</v>
      </c>
      <c r="AC30" s="103">
        <f t="shared" si="12"/>
        <v>4</v>
      </c>
      <c r="AD30" s="108">
        <v>1.5472972972972974</v>
      </c>
      <c r="AE30" s="108">
        <v>1.2089249492900609</v>
      </c>
      <c r="AF30" s="103">
        <f t="shared" si="24"/>
        <v>2.5851528384279474</v>
      </c>
      <c r="AG30" s="40">
        <f t="shared" si="25"/>
        <v>0.51503735595795874</v>
      </c>
      <c r="AI30" s="80" t="s">
        <v>984</v>
      </c>
      <c r="AJ30" s="61">
        <v>0.01</v>
      </c>
      <c r="AK30" s="55">
        <v>8.0000000000000002E-3</v>
      </c>
      <c r="AL30" s="55">
        <v>1.4E-2</v>
      </c>
      <c r="AM30" s="55">
        <v>1.0999999999999999E-2</v>
      </c>
      <c r="AN30" s="55">
        <v>8.2000000000000003E-2</v>
      </c>
      <c r="AO30" s="55">
        <v>0.02</v>
      </c>
      <c r="AP30" s="55">
        <f t="shared" si="15"/>
        <v>8.0000000000000002E-3</v>
      </c>
      <c r="AQ30" s="55">
        <f t="shared" si="16"/>
        <v>8.2000000000000003E-2</v>
      </c>
      <c r="AR30" s="62">
        <f t="shared" si="17"/>
        <v>4.4999999999999998E-2</v>
      </c>
      <c r="AS30" s="54">
        <v>8.0000000000000002E-3</v>
      </c>
      <c r="AT30" s="55">
        <v>1.7000000000000001E-2</v>
      </c>
      <c r="AU30" s="55">
        <v>7.0000000000000001E-3</v>
      </c>
      <c r="AV30" s="55">
        <v>0.01</v>
      </c>
      <c r="AW30" s="55">
        <v>2.4E-2</v>
      </c>
      <c r="AX30" s="55">
        <v>1.4999999999999999E-2</v>
      </c>
      <c r="AY30" s="55">
        <v>1.2E-2</v>
      </c>
      <c r="AZ30" s="55">
        <v>7.0000000000000001E-3</v>
      </c>
      <c r="BA30" s="55">
        <v>8.9999999999999993E-3</v>
      </c>
      <c r="BB30" s="55">
        <f t="shared" si="18"/>
        <v>7.0000000000000001E-3</v>
      </c>
      <c r="BC30" s="55">
        <f t="shared" si="19"/>
        <v>2.4E-2</v>
      </c>
      <c r="BD30" s="63">
        <f t="shared" si="20"/>
        <v>1.55E-2</v>
      </c>
      <c r="BE30" s="61">
        <v>0.01</v>
      </c>
      <c r="BF30" s="55">
        <v>7.0000000000000001E-3</v>
      </c>
      <c r="BG30" s="55">
        <f t="shared" si="21"/>
        <v>7.0000000000000001E-3</v>
      </c>
      <c r="BH30" s="55">
        <f t="shared" si="22"/>
        <v>0.01</v>
      </c>
      <c r="BI30" s="63">
        <f t="shared" si="23"/>
        <v>8.5000000000000006E-3</v>
      </c>
      <c r="BJ30" s="136"/>
    </row>
    <row r="31" spans="1:62">
      <c r="A31" s="96" t="s">
        <v>925</v>
      </c>
      <c r="B31" s="41" t="s">
        <v>945</v>
      </c>
      <c r="C31" s="41">
        <v>0.14499999999999999</v>
      </c>
      <c r="D31" s="41">
        <v>1.2</v>
      </c>
      <c r="E31" s="41">
        <v>1.4999999999999999E-2</v>
      </c>
      <c r="F31" s="41">
        <v>0.01</v>
      </c>
      <c r="G31" s="41">
        <v>3.9E-2</v>
      </c>
      <c r="H31" s="41">
        <v>2.5000000000000001E-2</v>
      </c>
      <c r="I31" s="41">
        <v>3.7999999999999999E-2</v>
      </c>
      <c r="J31" s="41">
        <v>8.4000000000000005E-2</v>
      </c>
      <c r="K31" s="41">
        <v>8.9999999999999993E-3</v>
      </c>
      <c r="L31" s="41">
        <v>1.55</v>
      </c>
      <c r="M31" s="41">
        <v>3.9E-2</v>
      </c>
      <c r="N31" s="41">
        <v>0.38400000000000001</v>
      </c>
      <c r="O31" s="41">
        <v>1.9E-2</v>
      </c>
      <c r="P31" s="41">
        <v>1.7000000000000001E-2</v>
      </c>
      <c r="Q31" s="41">
        <v>7.0000000000000001E-3</v>
      </c>
      <c r="R31" s="41">
        <v>4.1000000000000002E-2</v>
      </c>
      <c r="S31" s="41">
        <v>0.01</v>
      </c>
      <c r="T31" s="41">
        <v>9.8000000000000004E-2</v>
      </c>
      <c r="U31" s="41">
        <v>2.3E-2</v>
      </c>
      <c r="V31" s="41">
        <v>9.5000000000000001E-2</v>
      </c>
      <c r="W31" s="41">
        <v>1.4999999999999999E-2</v>
      </c>
      <c r="X31" s="41">
        <v>0.12</v>
      </c>
      <c r="Y31" s="46">
        <v>2.1999999999999999E-2</v>
      </c>
      <c r="Z31" s="103">
        <f t="shared" si="9"/>
        <v>0.81666666666666676</v>
      </c>
      <c r="AA31" s="103">
        <f t="shared" si="10"/>
        <v>0.31666666666666665</v>
      </c>
      <c r="AB31" s="103">
        <f t="shared" si="11"/>
        <v>0.34166666666666667</v>
      </c>
      <c r="AC31" s="103">
        <f t="shared" si="12"/>
        <v>2.2352941176470584</v>
      </c>
      <c r="AD31" s="108">
        <v>1.5472972972972974</v>
      </c>
      <c r="AE31" s="108">
        <v>1.2089249492900609</v>
      </c>
      <c r="AF31" s="103">
        <f t="shared" si="24"/>
        <v>1.4446442332391469</v>
      </c>
      <c r="AG31" s="40">
        <f t="shared" si="25"/>
        <v>0.28262024608501118</v>
      </c>
      <c r="AI31" s="80" t="s">
        <v>985</v>
      </c>
      <c r="AJ31" s="61">
        <v>0.38</v>
      </c>
      <c r="AK31" s="55">
        <v>0.4</v>
      </c>
      <c r="AL31" s="55">
        <v>0.38</v>
      </c>
      <c r="AM31" s="55">
        <v>0.37</v>
      </c>
      <c r="AN31" s="55">
        <v>0.4</v>
      </c>
      <c r="AO31" s="55">
        <v>0.35</v>
      </c>
      <c r="AP31" s="55">
        <f t="shared" si="15"/>
        <v>0.35</v>
      </c>
      <c r="AQ31" s="55">
        <f t="shared" si="16"/>
        <v>0.4</v>
      </c>
      <c r="AR31" s="62">
        <f t="shared" si="17"/>
        <v>0.375</v>
      </c>
      <c r="AS31" s="54">
        <v>0.4</v>
      </c>
      <c r="AT31" s="55">
        <v>0.39</v>
      </c>
      <c r="AU31" s="55">
        <v>0.39</v>
      </c>
      <c r="AV31" s="55">
        <v>0.39</v>
      </c>
      <c r="AW31" s="55">
        <v>0.38</v>
      </c>
      <c r="AX31" s="55">
        <v>0.4</v>
      </c>
      <c r="AY31" s="55">
        <v>0.38</v>
      </c>
      <c r="AZ31" s="55">
        <v>0.4</v>
      </c>
      <c r="BA31" s="55">
        <v>0.36</v>
      </c>
      <c r="BB31" s="55">
        <f t="shared" si="18"/>
        <v>0.36</v>
      </c>
      <c r="BC31" s="55">
        <f t="shared" si="19"/>
        <v>0.4</v>
      </c>
      <c r="BD31" s="63">
        <f t="shared" si="20"/>
        <v>0.38</v>
      </c>
      <c r="BE31" s="61">
        <v>0.4</v>
      </c>
      <c r="BF31" s="55">
        <v>0.41</v>
      </c>
      <c r="BG31" s="55">
        <f t="shared" si="21"/>
        <v>0.4</v>
      </c>
      <c r="BH31" s="55">
        <f t="shared" si="22"/>
        <v>0.41</v>
      </c>
      <c r="BI31" s="63">
        <f t="shared" si="23"/>
        <v>0.40500000000000003</v>
      </c>
      <c r="BJ31" s="136"/>
    </row>
    <row r="32" spans="1:62">
      <c r="A32" s="96" t="s">
        <v>925</v>
      </c>
      <c r="B32" s="41" t="s">
        <v>946</v>
      </c>
      <c r="C32" s="41">
        <v>0.17199999999999999</v>
      </c>
      <c r="D32" s="41">
        <v>2.2599999999999998</v>
      </c>
      <c r="E32" s="41">
        <v>0.01</v>
      </c>
      <c r="F32" s="41">
        <v>1.6E-2</v>
      </c>
      <c r="G32" s="41">
        <v>2.1999999999999999E-2</v>
      </c>
      <c r="H32" s="41">
        <v>2.4E-2</v>
      </c>
      <c r="I32" s="41">
        <v>7.4999999999999997E-2</v>
      </c>
      <c r="J32" s="41">
        <v>0.153</v>
      </c>
      <c r="K32" s="41">
        <v>1.6E-2</v>
      </c>
      <c r="L32" s="41">
        <v>1.52</v>
      </c>
      <c r="M32" s="41">
        <v>6.4000000000000001E-2</v>
      </c>
      <c r="N32" s="41">
        <v>0.32100000000000001</v>
      </c>
      <c r="O32" s="41">
        <v>1.2999999999999999E-2</v>
      </c>
      <c r="P32" s="41">
        <v>1.4999999999999999E-2</v>
      </c>
      <c r="Q32" s="41">
        <v>4.0000000000000001E-3</v>
      </c>
      <c r="R32" s="41">
        <v>0.02</v>
      </c>
      <c r="S32" s="41">
        <v>4.0000000000000001E-3</v>
      </c>
      <c r="T32" s="41">
        <v>4.2000000000000003E-2</v>
      </c>
      <c r="U32" s="41">
        <v>0.01</v>
      </c>
      <c r="V32" s="41">
        <v>4.2999999999999997E-2</v>
      </c>
      <c r="W32" s="41">
        <v>7.0000000000000001E-3</v>
      </c>
      <c r="X32" s="41">
        <v>6.5000000000000002E-2</v>
      </c>
      <c r="Y32" s="46">
        <v>1.2E-2</v>
      </c>
      <c r="Z32" s="103">
        <f t="shared" si="9"/>
        <v>0.64615384615384619</v>
      </c>
      <c r="AA32" s="103">
        <f t="shared" si="10"/>
        <v>1.1538461538461537</v>
      </c>
      <c r="AB32" s="103">
        <f t="shared" si="11"/>
        <v>0.30769230769230771</v>
      </c>
      <c r="AC32" s="103">
        <f t="shared" si="12"/>
        <v>5</v>
      </c>
      <c r="AD32" s="108">
        <v>1.5472972972972974</v>
      </c>
      <c r="AE32" s="108">
        <v>1.2089249492900609</v>
      </c>
      <c r="AF32" s="103">
        <f t="shared" si="24"/>
        <v>3.2314410480349345</v>
      </c>
      <c r="AG32" s="40">
        <f t="shared" si="25"/>
        <v>0.25451729478575119</v>
      </c>
      <c r="AI32" s="80" t="s">
        <v>986</v>
      </c>
      <c r="AJ32" s="61">
        <v>0.28000000000000003</v>
      </c>
      <c r="AK32" s="55">
        <v>0.28000000000000003</v>
      </c>
      <c r="AL32" s="55">
        <v>0.28000000000000003</v>
      </c>
      <c r="AM32" s="55">
        <v>0.28999999999999998</v>
      </c>
      <c r="AN32" s="55">
        <v>0.28999999999999998</v>
      </c>
      <c r="AO32" s="55">
        <v>0.28999999999999998</v>
      </c>
      <c r="AP32" s="55">
        <f t="shared" si="15"/>
        <v>0.28000000000000003</v>
      </c>
      <c r="AQ32" s="55">
        <f t="shared" si="16"/>
        <v>0.28999999999999998</v>
      </c>
      <c r="AR32" s="62">
        <f t="shared" si="17"/>
        <v>0.28500000000000003</v>
      </c>
      <c r="AS32" s="54">
        <v>0.28000000000000003</v>
      </c>
      <c r="AT32" s="55">
        <v>0.28999999999999998</v>
      </c>
      <c r="AU32" s="55">
        <v>0.28000000000000003</v>
      </c>
      <c r="AV32" s="55">
        <v>0.28000000000000003</v>
      </c>
      <c r="AW32" s="55">
        <v>0.27</v>
      </c>
      <c r="AX32" s="55">
        <v>0.28999999999999998</v>
      </c>
      <c r="AY32" s="55">
        <v>0.28999999999999998</v>
      </c>
      <c r="AZ32" s="55">
        <v>0.28999999999999998</v>
      </c>
      <c r="BA32" s="55">
        <v>0.28000000000000003</v>
      </c>
      <c r="BB32" s="55">
        <f t="shared" si="18"/>
        <v>0.27</v>
      </c>
      <c r="BC32" s="55">
        <f t="shared" si="19"/>
        <v>0.28999999999999998</v>
      </c>
      <c r="BD32" s="63">
        <f t="shared" si="20"/>
        <v>0.28000000000000003</v>
      </c>
      <c r="BE32" s="61">
        <v>0.28999999999999998</v>
      </c>
      <c r="BF32" s="55">
        <v>0.27</v>
      </c>
      <c r="BG32" s="55">
        <f t="shared" si="21"/>
        <v>0.27</v>
      </c>
      <c r="BH32" s="55">
        <f t="shared" si="22"/>
        <v>0.28999999999999998</v>
      </c>
      <c r="BI32" s="63">
        <f t="shared" si="23"/>
        <v>0.28000000000000003</v>
      </c>
      <c r="BJ32" s="136"/>
    </row>
    <row r="33" spans="1:62">
      <c r="A33" s="96" t="s">
        <v>925</v>
      </c>
      <c r="B33" s="41" t="s">
        <v>947</v>
      </c>
      <c r="C33" s="41">
        <v>0.66200000000000003</v>
      </c>
      <c r="D33" s="41">
        <v>14.9</v>
      </c>
      <c r="E33" s="41">
        <v>0.02</v>
      </c>
      <c r="F33" s="41">
        <v>0.11600000000000001</v>
      </c>
      <c r="G33" s="41">
        <v>5.5E-2</v>
      </c>
      <c r="H33" s="41">
        <v>1.4E-2</v>
      </c>
      <c r="I33" s="41">
        <v>9.4E-2</v>
      </c>
      <c r="J33" s="41">
        <v>0.219</v>
      </c>
      <c r="K33" s="41">
        <v>3.9E-2</v>
      </c>
      <c r="L33" s="41">
        <v>28.7</v>
      </c>
      <c r="M33" s="41">
        <v>0.26200000000000001</v>
      </c>
      <c r="N33" s="41">
        <v>1.42</v>
      </c>
      <c r="O33" s="41">
        <v>8.5999999999999993E-2</v>
      </c>
      <c r="P33" s="41">
        <v>0.13700000000000001</v>
      </c>
      <c r="Q33" s="41">
        <v>5.6000000000000001E-2</v>
      </c>
      <c r="R33" s="41">
        <v>0.246</v>
      </c>
      <c r="S33" s="41">
        <v>5.1999999999999998E-2</v>
      </c>
      <c r="T33" s="41">
        <v>0.39600000000000002</v>
      </c>
      <c r="U33" s="41">
        <v>8.4000000000000005E-2</v>
      </c>
      <c r="V33" s="41">
        <v>0.29699999999999999</v>
      </c>
      <c r="W33" s="41">
        <v>4.1000000000000002E-2</v>
      </c>
      <c r="X33" s="41">
        <v>0.30499999999999999</v>
      </c>
      <c r="Y33" s="46">
        <v>5.0999999999999997E-2</v>
      </c>
      <c r="Z33" s="103">
        <f t="shared" si="9"/>
        <v>1.298360655737705</v>
      </c>
      <c r="AA33" s="103">
        <f t="shared" si="10"/>
        <v>0.30819672131147541</v>
      </c>
      <c r="AB33" s="103">
        <f t="shared" si="11"/>
        <v>0.80655737704918029</v>
      </c>
      <c r="AC33" s="103">
        <f t="shared" si="12"/>
        <v>0.68613138686131381</v>
      </c>
      <c r="AD33" s="108">
        <v>1.5472972972972974</v>
      </c>
      <c r="AE33" s="108">
        <v>1.2089249492900609</v>
      </c>
      <c r="AF33" s="103">
        <f t="shared" si="24"/>
        <v>0.44343862556975738</v>
      </c>
      <c r="AG33" s="40">
        <f t="shared" si="25"/>
        <v>0.66716910551215747</v>
      </c>
      <c r="AI33" s="80" t="s">
        <v>987</v>
      </c>
      <c r="AJ33" s="61">
        <v>10.46</v>
      </c>
      <c r="AK33" s="55">
        <v>8.4600000000000009</v>
      </c>
      <c r="AL33" s="55">
        <v>8.6300000000000008</v>
      </c>
      <c r="AM33" s="55">
        <v>9.73</v>
      </c>
      <c r="AN33" s="55">
        <v>9.18</v>
      </c>
      <c r="AO33" s="55">
        <v>10.99</v>
      </c>
      <c r="AP33" s="55">
        <f t="shared" si="15"/>
        <v>8.4600000000000009</v>
      </c>
      <c r="AQ33" s="55">
        <f t="shared" si="16"/>
        <v>10.99</v>
      </c>
      <c r="AR33" s="62">
        <f t="shared" si="17"/>
        <v>9.7250000000000014</v>
      </c>
      <c r="AS33" s="54">
        <v>7.48</v>
      </c>
      <c r="AT33" s="55">
        <v>3.3</v>
      </c>
      <c r="AU33" s="55">
        <v>8.11</v>
      </c>
      <c r="AV33" s="55">
        <v>7.86</v>
      </c>
      <c r="AW33" s="55">
        <v>12.88</v>
      </c>
      <c r="AX33" s="55">
        <v>7.48</v>
      </c>
      <c r="AY33" s="55">
        <v>6.96</v>
      </c>
      <c r="AZ33" s="55">
        <v>8.67</v>
      </c>
      <c r="BA33" s="55">
        <v>11.48</v>
      </c>
      <c r="BB33" s="55">
        <f t="shared" si="18"/>
        <v>3.3</v>
      </c>
      <c r="BC33" s="55">
        <f t="shared" si="19"/>
        <v>12.88</v>
      </c>
      <c r="BD33" s="63">
        <f t="shared" si="20"/>
        <v>8.09</v>
      </c>
      <c r="BE33" s="61">
        <v>4.05</v>
      </c>
      <c r="BF33" s="55">
        <v>9.09</v>
      </c>
      <c r="BG33" s="55">
        <f t="shared" si="21"/>
        <v>4.05</v>
      </c>
      <c r="BH33" s="55">
        <f t="shared" si="22"/>
        <v>9.09</v>
      </c>
      <c r="BI33" s="63">
        <f t="shared" si="23"/>
        <v>6.57</v>
      </c>
      <c r="BJ33" s="136"/>
    </row>
    <row r="34" spans="1:62" ht="16" thickBot="1">
      <c r="A34" s="96" t="s">
        <v>925</v>
      </c>
      <c r="B34" s="39" t="s">
        <v>948</v>
      </c>
      <c r="C34" s="39">
        <v>0.16300000000000001</v>
      </c>
      <c r="D34" s="39">
        <v>1.94</v>
      </c>
      <c r="E34" s="39">
        <v>8.0000000000000002E-3</v>
      </c>
      <c r="F34" s="39">
        <v>8.0000000000000002E-3</v>
      </c>
      <c r="G34" s="39">
        <v>2.5000000000000001E-2</v>
      </c>
      <c r="H34" s="39">
        <v>0.01</v>
      </c>
      <c r="I34" s="39">
        <v>4.7E-2</v>
      </c>
      <c r="J34" s="39">
        <v>0.1</v>
      </c>
      <c r="K34" s="39">
        <v>1.0999999999999999E-2</v>
      </c>
      <c r="L34" s="39">
        <v>6.55</v>
      </c>
      <c r="M34" s="39">
        <v>4.3999999999999997E-2</v>
      </c>
      <c r="N34" s="39">
        <v>0.32800000000000001</v>
      </c>
      <c r="O34" s="39">
        <v>8.9999999999999993E-3</v>
      </c>
      <c r="P34" s="39">
        <v>1.0999999999999999E-2</v>
      </c>
      <c r="Q34" s="39">
        <v>4.0000000000000001E-3</v>
      </c>
      <c r="R34" s="39">
        <v>1.4999999999999999E-2</v>
      </c>
      <c r="S34" s="39">
        <v>4.0000000000000001E-3</v>
      </c>
      <c r="T34" s="39">
        <v>3.3000000000000002E-2</v>
      </c>
      <c r="U34" s="39">
        <v>8.9999999999999993E-3</v>
      </c>
      <c r="V34" s="39">
        <v>3.4000000000000002E-2</v>
      </c>
      <c r="W34" s="39">
        <v>6.0000000000000001E-3</v>
      </c>
      <c r="X34" s="39">
        <v>5.0999999999999997E-2</v>
      </c>
      <c r="Y34" s="45">
        <v>8.9999999999999993E-3</v>
      </c>
      <c r="Z34" s="103">
        <f t="shared" si="9"/>
        <v>0.6470588235294118</v>
      </c>
      <c r="AA34" s="103">
        <f t="shared" si="10"/>
        <v>0.92156862745098045</v>
      </c>
      <c r="AB34" s="103">
        <f t="shared" si="11"/>
        <v>0.29411764705882354</v>
      </c>
      <c r="AC34" s="103">
        <f t="shared" si="12"/>
        <v>4.2727272727272734</v>
      </c>
      <c r="AD34" s="108">
        <v>1.5472972972972974</v>
      </c>
      <c r="AE34" s="108">
        <v>1.2089249492900609</v>
      </c>
      <c r="AF34" s="103">
        <f t="shared" si="24"/>
        <v>2.7614132592298533</v>
      </c>
      <c r="AG34" s="40">
        <f t="shared" si="25"/>
        <v>0.24328859060402686</v>
      </c>
      <c r="AI34" s="81" t="s">
        <v>988</v>
      </c>
      <c r="AJ34" s="64">
        <v>99.83</v>
      </c>
      <c r="AK34" s="51">
        <v>99.73</v>
      </c>
      <c r="AL34" s="51">
        <v>100.12</v>
      </c>
      <c r="AM34" s="51">
        <v>100.09</v>
      </c>
      <c r="AN34" s="51">
        <v>99.83</v>
      </c>
      <c r="AO34" s="51">
        <v>99.93</v>
      </c>
      <c r="AP34" s="51">
        <f t="shared" si="15"/>
        <v>99.73</v>
      </c>
      <c r="AQ34" s="51">
        <f t="shared" si="16"/>
        <v>100.12</v>
      </c>
      <c r="AR34" s="65">
        <f t="shared" si="17"/>
        <v>99.925000000000011</v>
      </c>
      <c r="AS34" s="56">
        <v>99.62</v>
      </c>
      <c r="AT34" s="51">
        <v>99.55</v>
      </c>
      <c r="AU34" s="51">
        <v>99.93</v>
      </c>
      <c r="AV34" s="51">
        <v>100.19</v>
      </c>
      <c r="AW34" s="51">
        <v>100.26</v>
      </c>
      <c r="AX34" s="51">
        <v>99.87</v>
      </c>
      <c r="AY34" s="51">
        <v>99.66</v>
      </c>
      <c r="AZ34" s="51">
        <v>100.1</v>
      </c>
      <c r="BA34" s="51">
        <v>100.01</v>
      </c>
      <c r="BB34" s="51">
        <f t="shared" si="18"/>
        <v>99.55</v>
      </c>
      <c r="BC34" s="51">
        <f t="shared" si="19"/>
        <v>100.26</v>
      </c>
      <c r="BD34" s="66">
        <f t="shared" si="20"/>
        <v>99.905000000000001</v>
      </c>
      <c r="BE34" s="64">
        <v>99.7</v>
      </c>
      <c r="BF34" s="51">
        <v>99.96</v>
      </c>
      <c r="BG34" s="51">
        <f t="shared" si="21"/>
        <v>99.7</v>
      </c>
      <c r="BH34" s="51">
        <f t="shared" si="22"/>
        <v>99.96</v>
      </c>
      <c r="BI34" s="66">
        <f t="shared" si="23"/>
        <v>99.83</v>
      </c>
      <c r="BJ34" s="137"/>
    </row>
    <row r="35" spans="1:62">
      <c r="A35" s="96" t="s">
        <v>925</v>
      </c>
      <c r="B35" s="41" t="s">
        <v>949</v>
      </c>
      <c r="C35" s="41">
        <v>0.156</v>
      </c>
      <c r="D35" s="41">
        <v>2.6</v>
      </c>
      <c r="E35" s="41">
        <v>1.2E-2</v>
      </c>
      <c r="F35" s="41">
        <v>0.02</v>
      </c>
      <c r="G35" s="41">
        <v>3.3000000000000002E-2</v>
      </c>
      <c r="H35" s="41">
        <v>1.0999999999999999E-2</v>
      </c>
      <c r="I35" s="41">
        <v>7.0000000000000007E-2</v>
      </c>
      <c r="J35" s="41">
        <v>0.13900000000000001</v>
      </c>
      <c r="K35" s="41">
        <v>1.6E-2</v>
      </c>
      <c r="L35" s="41">
        <v>5.23</v>
      </c>
      <c r="M35" s="41">
        <v>6.8000000000000005E-2</v>
      </c>
      <c r="N35" s="41">
        <v>0.6</v>
      </c>
      <c r="O35" s="41">
        <v>1.2999999999999999E-2</v>
      </c>
      <c r="P35" s="41">
        <v>1.9E-2</v>
      </c>
      <c r="Q35" s="41">
        <v>6.0000000000000001E-3</v>
      </c>
      <c r="R35" s="41">
        <v>2.7E-2</v>
      </c>
      <c r="S35" s="41">
        <v>6.0000000000000001E-3</v>
      </c>
      <c r="T35" s="41">
        <v>4.9000000000000002E-2</v>
      </c>
      <c r="U35" s="41">
        <v>1.2E-2</v>
      </c>
      <c r="V35" s="41">
        <v>4.4999999999999998E-2</v>
      </c>
      <c r="W35" s="41">
        <v>8.0000000000000002E-3</v>
      </c>
      <c r="X35" s="41">
        <v>6.4000000000000001E-2</v>
      </c>
      <c r="Y35" s="46">
        <v>1.0999999999999999E-2</v>
      </c>
      <c r="Z35" s="103">
        <f t="shared" si="9"/>
        <v>0.765625</v>
      </c>
      <c r="AA35" s="103">
        <f t="shared" si="10"/>
        <v>1.09375</v>
      </c>
      <c r="AB35" s="103">
        <f t="shared" si="11"/>
        <v>0.421875</v>
      </c>
      <c r="AC35" s="103">
        <f t="shared" si="12"/>
        <v>3.6842105263157898</v>
      </c>
      <c r="AD35" s="108">
        <v>1.5472972972972974</v>
      </c>
      <c r="AE35" s="108">
        <v>1.2089249492900609</v>
      </c>
      <c r="AF35" s="103">
        <f t="shared" si="24"/>
        <v>2.3810618248678468</v>
      </c>
      <c r="AG35" s="40">
        <f t="shared" si="25"/>
        <v>0.34896707214765099</v>
      </c>
    </row>
    <row r="36" spans="1:62">
      <c r="A36" s="96" t="s">
        <v>925</v>
      </c>
      <c r="B36" s="41" t="s">
        <v>950</v>
      </c>
      <c r="C36" s="41">
        <v>0.222</v>
      </c>
      <c r="D36" s="41">
        <v>1.94</v>
      </c>
      <c r="E36" s="41">
        <v>3.0000000000000001E-3</v>
      </c>
      <c r="F36" s="41">
        <v>8.0000000000000002E-3</v>
      </c>
      <c r="G36" s="41">
        <v>8.0000000000000002E-3</v>
      </c>
      <c r="H36" s="41">
        <v>1.2999999999999999E-2</v>
      </c>
      <c r="I36" s="41">
        <v>1.7000000000000001E-2</v>
      </c>
      <c r="J36" s="41">
        <v>3.6999999999999998E-2</v>
      </c>
      <c r="K36" s="41">
        <v>4.0000000000000001E-3</v>
      </c>
      <c r="L36" s="41">
        <v>15.4</v>
      </c>
      <c r="M36" s="41">
        <v>1.9E-2</v>
      </c>
      <c r="N36" s="41">
        <v>0.17899999999999999</v>
      </c>
      <c r="O36" s="41">
        <v>8.0000000000000002E-3</v>
      </c>
      <c r="P36" s="41">
        <v>1.2E-2</v>
      </c>
      <c r="Q36" s="41">
        <v>5.0000000000000001E-3</v>
      </c>
      <c r="R36" s="41">
        <v>3.1E-2</v>
      </c>
      <c r="S36" s="41">
        <v>8.9999999999999993E-3</v>
      </c>
      <c r="T36" s="41">
        <v>7.4999999999999997E-2</v>
      </c>
      <c r="U36" s="41">
        <v>2.1000000000000001E-2</v>
      </c>
      <c r="V36" s="41">
        <v>7.3999999999999996E-2</v>
      </c>
      <c r="W36" s="41">
        <v>1.2E-2</v>
      </c>
      <c r="X36" s="41">
        <v>0.10299999999999999</v>
      </c>
      <c r="Y36" s="46">
        <v>1.6E-2</v>
      </c>
      <c r="Z36" s="103">
        <f t="shared" si="9"/>
        <v>0.72815533980582525</v>
      </c>
      <c r="AA36" s="103">
        <f t="shared" si="10"/>
        <v>0.1650485436893204</v>
      </c>
      <c r="AB36" s="103">
        <f t="shared" si="11"/>
        <v>0.3009708737864078</v>
      </c>
      <c r="AC36" s="103">
        <f t="shared" si="12"/>
        <v>1.4166666666666667</v>
      </c>
      <c r="AD36" s="108">
        <v>1.5472972972972974</v>
      </c>
      <c r="AE36" s="108">
        <v>1.2089249492900609</v>
      </c>
      <c r="AF36" s="103">
        <f t="shared" si="24"/>
        <v>0.9155749636098981</v>
      </c>
      <c r="AG36" s="40">
        <f t="shared" si="25"/>
        <v>0.24895745096761585</v>
      </c>
    </row>
    <row r="37" spans="1:62">
      <c r="A37" s="96" t="s">
        <v>925</v>
      </c>
      <c r="B37" s="41" t="s">
        <v>951</v>
      </c>
      <c r="C37" s="41">
        <v>0.104</v>
      </c>
      <c r="D37" s="41">
        <v>0.67700000000000005</v>
      </c>
      <c r="E37" s="41">
        <v>5.0000000000000001E-3</v>
      </c>
      <c r="F37" s="41">
        <v>4.0000000000000001E-3</v>
      </c>
      <c r="G37" s="41">
        <v>1.4E-2</v>
      </c>
      <c r="H37" s="41">
        <v>1.4999999999999999E-2</v>
      </c>
      <c r="I37" s="41">
        <v>1.7999999999999999E-2</v>
      </c>
      <c r="J37" s="41">
        <v>4.8000000000000001E-2</v>
      </c>
      <c r="K37" s="41">
        <v>5.0000000000000001E-3</v>
      </c>
      <c r="L37" s="41">
        <v>1.25</v>
      </c>
      <c r="M37" s="41">
        <v>1.9E-2</v>
      </c>
      <c r="N37" s="41">
        <v>0.20100000000000001</v>
      </c>
      <c r="O37" s="41">
        <v>6.0000000000000001E-3</v>
      </c>
      <c r="P37" s="41">
        <v>6.0000000000000001E-3</v>
      </c>
      <c r="Q37" s="41">
        <v>2E-3</v>
      </c>
      <c r="R37" s="41">
        <v>8.0000000000000002E-3</v>
      </c>
      <c r="S37" s="41">
        <v>2E-3</v>
      </c>
      <c r="T37" s="41">
        <v>2.4E-2</v>
      </c>
      <c r="U37" s="41">
        <v>7.0000000000000001E-3</v>
      </c>
      <c r="V37" s="41">
        <v>2.9000000000000001E-2</v>
      </c>
      <c r="W37" s="41">
        <v>5.0000000000000001E-3</v>
      </c>
      <c r="X37" s="41">
        <v>0.05</v>
      </c>
      <c r="Y37" s="46">
        <v>8.0000000000000002E-3</v>
      </c>
      <c r="Z37" s="103">
        <f t="shared" si="9"/>
        <v>0.48</v>
      </c>
      <c r="AA37" s="103">
        <f t="shared" si="10"/>
        <v>0.35999999999999993</v>
      </c>
      <c r="AB37" s="103">
        <f t="shared" si="11"/>
        <v>0.16</v>
      </c>
      <c r="AC37" s="103">
        <f t="shared" si="12"/>
        <v>2.9999999999999996</v>
      </c>
      <c r="AD37" s="108">
        <v>1.5472972972972974</v>
      </c>
      <c r="AE37" s="108">
        <v>1.2089249492900609</v>
      </c>
      <c r="AF37" s="103">
        <f t="shared" si="24"/>
        <v>1.9388646288209603</v>
      </c>
      <c r="AG37" s="40">
        <f t="shared" si="25"/>
        <v>0.13234899328859059</v>
      </c>
    </row>
    <row r="38" spans="1:62">
      <c r="A38" s="96" t="s">
        <v>933</v>
      </c>
      <c r="B38" s="39" t="s">
        <v>952</v>
      </c>
      <c r="C38" s="39">
        <v>8.4000000000000005E-2</v>
      </c>
      <c r="D38" s="39">
        <v>1.41</v>
      </c>
      <c r="E38" s="39">
        <v>4.0000000000000001E-3</v>
      </c>
      <c r="F38" s="39">
        <v>7.0000000000000001E-3</v>
      </c>
      <c r="G38" s="39">
        <v>8.9999999999999993E-3</v>
      </c>
      <c r="H38" s="39">
        <v>1.2999999999999999E-2</v>
      </c>
      <c r="I38" s="39">
        <v>2.1000000000000001E-2</v>
      </c>
      <c r="J38" s="39">
        <v>4.5999999999999999E-2</v>
      </c>
      <c r="K38" s="39">
        <v>5.0000000000000001E-3</v>
      </c>
      <c r="L38" s="39">
        <v>2.85</v>
      </c>
      <c r="M38" s="39">
        <v>0.02</v>
      </c>
      <c r="N38" s="39">
        <v>0.186</v>
      </c>
      <c r="O38" s="39">
        <v>6.0000000000000001E-3</v>
      </c>
      <c r="P38" s="39">
        <v>7.0000000000000001E-3</v>
      </c>
      <c r="Q38" s="39">
        <v>3.0000000000000001E-3</v>
      </c>
      <c r="R38" s="39">
        <v>1.7000000000000001E-2</v>
      </c>
      <c r="S38" s="39">
        <v>5.0000000000000001E-3</v>
      </c>
      <c r="T38" s="39">
        <v>4.5999999999999999E-2</v>
      </c>
      <c r="U38" s="39">
        <v>1.4E-2</v>
      </c>
      <c r="V38" s="39">
        <v>4.9000000000000002E-2</v>
      </c>
      <c r="W38" s="39">
        <v>8.9999999999999993E-3</v>
      </c>
      <c r="X38" s="39">
        <v>7.9000000000000001E-2</v>
      </c>
      <c r="Y38" s="45">
        <v>1.2999999999999999E-2</v>
      </c>
      <c r="Z38" s="103">
        <f t="shared" si="9"/>
        <v>0.58227848101265822</v>
      </c>
      <c r="AA38" s="103">
        <f t="shared" si="10"/>
        <v>0.26582278481012661</v>
      </c>
      <c r="AB38" s="103">
        <f t="shared" si="11"/>
        <v>0.21518987341772153</v>
      </c>
      <c r="AC38" s="103">
        <f t="shared" si="12"/>
        <v>3</v>
      </c>
      <c r="AD38" s="108">
        <v>1.5472972972972974</v>
      </c>
      <c r="AE38" s="108">
        <v>1.2089249492900609</v>
      </c>
      <c r="AF38" s="103">
        <f t="shared" si="24"/>
        <v>1.9388646288209606</v>
      </c>
      <c r="AG38" s="40">
        <f t="shared" si="25"/>
        <v>0.17800101945459179</v>
      </c>
    </row>
    <row r="39" spans="1:62" ht="16" thickBot="1">
      <c r="A39" s="97" t="s">
        <v>933</v>
      </c>
      <c r="B39" s="49" t="s">
        <v>953</v>
      </c>
      <c r="C39" s="49">
        <v>0.14000000000000001</v>
      </c>
      <c r="D39" s="49">
        <v>1.21</v>
      </c>
      <c r="E39" s="49">
        <v>0.01</v>
      </c>
      <c r="F39" s="49">
        <v>6.0000000000000001E-3</v>
      </c>
      <c r="G39" s="49">
        <v>3.9E-2</v>
      </c>
      <c r="H39" s="49">
        <v>1.6E-2</v>
      </c>
      <c r="I39" s="49">
        <v>3.7999999999999999E-2</v>
      </c>
      <c r="J39" s="49">
        <v>0.09</v>
      </c>
      <c r="K39" s="49">
        <v>0.01</v>
      </c>
      <c r="L39" s="49">
        <v>4.45</v>
      </c>
      <c r="M39" s="49">
        <v>4.2999999999999997E-2</v>
      </c>
      <c r="N39" s="49">
        <v>0.59099999999999997</v>
      </c>
      <c r="O39" s="49">
        <v>1.9E-2</v>
      </c>
      <c r="P39" s="49">
        <v>0.02</v>
      </c>
      <c r="Q39" s="49">
        <v>7.0000000000000001E-3</v>
      </c>
      <c r="R39" s="49">
        <v>4.2000000000000003E-2</v>
      </c>
      <c r="S39" s="49">
        <v>1.0999999999999999E-2</v>
      </c>
      <c r="T39" s="49">
        <v>9.1999999999999998E-2</v>
      </c>
      <c r="U39" s="49">
        <v>2.4E-2</v>
      </c>
      <c r="V39" s="49">
        <v>9.0999999999999998E-2</v>
      </c>
      <c r="W39" s="49">
        <v>1.4E-2</v>
      </c>
      <c r="X39" s="49">
        <v>0.125</v>
      </c>
      <c r="Y39" s="50">
        <v>0.02</v>
      </c>
      <c r="Z39" s="103">
        <f t="shared" si="9"/>
        <v>0.73599999999999999</v>
      </c>
      <c r="AA39" s="103">
        <f t="shared" si="10"/>
        <v>0.30399999999999999</v>
      </c>
      <c r="AB39" s="103">
        <f t="shared" si="11"/>
        <v>0.33600000000000002</v>
      </c>
      <c r="AC39" s="103">
        <f t="shared" si="12"/>
        <v>1.9</v>
      </c>
      <c r="AD39" s="108">
        <v>1.5472972972972974</v>
      </c>
      <c r="AE39" s="108">
        <v>1.2089249492900609</v>
      </c>
      <c r="AF39" s="103">
        <f t="shared" si="24"/>
        <v>1.227947598253275</v>
      </c>
      <c r="AG39" s="40">
        <f t="shared" si="25"/>
        <v>0.27793288590604026</v>
      </c>
    </row>
    <row r="40" spans="1:62">
      <c r="AA40" s="103"/>
      <c r="AB40" s="103"/>
      <c r="AC40" s="103"/>
      <c r="AD40" s="108"/>
      <c r="AE40" s="108"/>
      <c r="AF40" s="103"/>
    </row>
  </sheetData>
  <mergeCells count="28">
    <mergeCell ref="A20:Y20"/>
    <mergeCell ref="A2:Y2"/>
    <mergeCell ref="AJ1:AP1"/>
    <mergeCell ref="BD19:BD20"/>
    <mergeCell ref="BC19:BC20"/>
    <mergeCell ref="BB19:BB20"/>
    <mergeCell ref="AS19:BA19"/>
    <mergeCell ref="AR19:AR20"/>
    <mergeCell ref="AQ19:AQ20"/>
    <mergeCell ref="AP19:AP20"/>
    <mergeCell ref="AJ19:AO19"/>
    <mergeCell ref="AT1:AZ1"/>
    <mergeCell ref="BA1:BA2"/>
    <mergeCell ref="BB1:BB2"/>
    <mergeCell ref="BC1:BC2"/>
    <mergeCell ref="BD1:BE1"/>
    <mergeCell ref="BI1:BI16"/>
    <mergeCell ref="BJ19:BJ34"/>
    <mergeCell ref="AS1:AS2"/>
    <mergeCell ref="AR1:AR2"/>
    <mergeCell ref="AQ1:AQ2"/>
    <mergeCell ref="BE19:BF19"/>
    <mergeCell ref="BG19:BG20"/>
    <mergeCell ref="BH19:BH20"/>
    <mergeCell ref="BI19:BI20"/>
    <mergeCell ref="BG1:BG2"/>
    <mergeCell ref="BH1:BH2"/>
    <mergeCell ref="BF1:B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Olivine Lz-HZ-Du</vt:lpstr>
      <vt:lpstr>ClinPxLZ-HZ</vt:lpstr>
      <vt:lpstr>Cr-Spinel Lz-HZ-Du</vt:lpstr>
      <vt:lpstr>OrthopxLZ-HZ</vt:lpstr>
      <vt:lpstr>Major and Trace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EBADI HABIB</dc:creator>
  <cp:lastModifiedBy>EBADI HABIB</cp:lastModifiedBy>
  <dcterms:created xsi:type="dcterms:W3CDTF">2015-06-05T18:17:20Z</dcterms:created>
  <dcterms:modified xsi:type="dcterms:W3CDTF">2025-08-31T08:32:38Z</dcterms:modified>
</cp:coreProperties>
</file>